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3330" tabRatio="884" activeTab="3"/>
  </bookViews>
  <sheets>
    <sheet name="1 день" sheetId="6" r:id="rId1"/>
    <sheet name="2 день" sheetId="10" r:id="rId2"/>
    <sheet name="3 день" sheetId="11" r:id="rId3"/>
    <sheet name="03.03" sheetId="13" r:id="rId4"/>
    <sheet name="5 день" sheetId="14" r:id="rId5"/>
    <sheet name="6 день" sheetId="15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</sheets>
  <definedNames>
    <definedName name="_xlnm.Print_Area" localSheetId="9">'10 день'!$A$1:$G$11</definedName>
    <definedName name="_xlnm.Print_Area" localSheetId="20">'21 день'!$A$2:$S$27</definedName>
    <definedName name="_xlnm.Print_Area" localSheetId="7">'8 день'!$A$1:$H$16</definedName>
    <definedName name="_xlnm.Print_Area" localSheetId="8">'9 день'!$A$1:$H$13</definedName>
  </definedNames>
  <calcPr calcId="162913" refMode="R1C1"/>
</workbook>
</file>

<file path=xl/calcChain.xml><?xml version="1.0" encoding="utf-8"?>
<calcChain xmlns="http://schemas.openxmlformats.org/spreadsheetml/2006/main">
  <c r="D10" i="13" l="1"/>
  <c r="H10" i="15" l="1"/>
  <c r="H11" i="15" s="1"/>
  <c r="G10" i="15"/>
  <c r="F10" i="15"/>
  <c r="E10" i="15"/>
  <c r="C10" i="15"/>
  <c r="E12" i="11" l="1"/>
  <c r="F12" i="11"/>
  <c r="G12" i="11"/>
  <c r="H12" i="11"/>
  <c r="C12" i="11"/>
  <c r="H14" i="31" l="1"/>
  <c r="I14" i="31"/>
  <c r="J14" i="31"/>
  <c r="K14" i="31"/>
  <c r="K16" i="31" s="1"/>
  <c r="L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H13" i="31"/>
  <c r="I13" i="31"/>
  <c r="J13" i="31"/>
  <c r="K13" i="31"/>
  <c r="K15" i="31" s="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F14" i="31"/>
  <c r="F13" i="31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K16" i="29" s="1"/>
  <c r="J14" i="29"/>
  <c r="I14" i="29"/>
  <c r="H14" i="29"/>
  <c r="F14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K15" i="29" s="1"/>
  <c r="J13" i="29"/>
  <c r="I13" i="29"/>
  <c r="H13" i="29"/>
  <c r="F13" i="29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F23" i="26"/>
  <c r="F22" i="26"/>
  <c r="H13" i="11"/>
  <c r="X26" i="29" l="1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K28" i="29" s="1"/>
  <c r="J26" i="29"/>
  <c r="I26" i="29"/>
  <c r="H26" i="29"/>
  <c r="F26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K27" i="29" s="1"/>
  <c r="J25" i="29"/>
  <c r="I25" i="29"/>
  <c r="H25" i="29"/>
  <c r="F25" i="29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K28" i="25" s="1"/>
  <c r="J26" i="25"/>
  <c r="I26" i="25"/>
  <c r="H26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K27" i="25" s="1"/>
  <c r="J25" i="25"/>
  <c r="I25" i="25"/>
  <c r="H25" i="25"/>
  <c r="F26" i="25"/>
  <c r="F25" i="25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F22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F21" i="24"/>
  <c r="X13" i="27" l="1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K14" i="27" s="1"/>
  <c r="J13" i="27"/>
  <c r="I13" i="27"/>
  <c r="H13" i="27"/>
  <c r="F13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K12" i="27" s="1"/>
  <c r="J11" i="27"/>
  <c r="I11" i="27"/>
  <c r="H11" i="27"/>
  <c r="F11" i="27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K12" i="26" s="1"/>
  <c r="J11" i="26"/>
  <c r="I11" i="26"/>
  <c r="H11" i="26"/>
  <c r="F11" i="26"/>
  <c r="K12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F11" i="24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K17" i="23" s="1"/>
  <c r="J15" i="23"/>
  <c r="I15" i="23"/>
  <c r="H15" i="23"/>
  <c r="F15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K16" i="23" s="1"/>
  <c r="J14" i="23"/>
  <c r="I14" i="23"/>
  <c r="H14" i="23"/>
  <c r="F14" i="23"/>
  <c r="H12" i="18"/>
  <c r="H13" i="18" s="1"/>
  <c r="G12" i="18"/>
  <c r="F12" i="18"/>
  <c r="E12" i="18"/>
  <c r="C12" i="18"/>
  <c r="W10" i="33" l="1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E10" i="33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F11" i="30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F11" i="28"/>
  <c r="K11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F10" i="2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H12" i="16"/>
  <c r="G12" i="16"/>
  <c r="F12" i="16"/>
  <c r="E12" i="16"/>
  <c r="C12" i="16"/>
  <c r="H10" i="13"/>
  <c r="G10" i="13"/>
  <c r="F10" i="13"/>
  <c r="E10" i="13"/>
  <c r="C10" i="13"/>
  <c r="G11" i="6"/>
  <c r="F11" i="6"/>
  <c r="E11" i="6"/>
  <c r="D11" i="6"/>
  <c r="C11" i="6"/>
  <c r="H23" i="20" l="1"/>
  <c r="K12" i="28" l="1"/>
  <c r="K12" i="22" l="1"/>
  <c r="K13" i="22" s="1"/>
  <c r="H12" i="22"/>
  <c r="I12" i="22"/>
  <c r="J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H14" i="25" l="1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3" i="25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F14" i="25"/>
  <c r="F13" i="25"/>
  <c r="J11" i="33" l="1"/>
  <c r="X12" i="32" l="1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K13" i="32" s="1"/>
  <c r="J12" i="32"/>
  <c r="I12" i="32"/>
  <c r="H12" i="32"/>
  <c r="F12" i="32"/>
  <c r="G10" i="19"/>
  <c r="G11" i="19" s="1"/>
  <c r="F10" i="19"/>
  <c r="E10" i="19"/>
  <c r="D10" i="19"/>
  <c r="C10" i="19"/>
  <c r="H12" i="14" l="1"/>
  <c r="H13" i="14" s="1"/>
  <c r="G12" i="14"/>
  <c r="F12" i="14"/>
  <c r="E12" i="14"/>
  <c r="C12" i="14"/>
  <c r="H11" i="13"/>
  <c r="X24" i="32" l="1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K26" i="32" s="1"/>
  <c r="J24" i="32"/>
  <c r="I24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K25" i="32" s="1"/>
  <c r="J23" i="32"/>
  <c r="I23" i="32"/>
  <c r="H24" i="32"/>
  <c r="H23" i="32"/>
  <c r="D12" i="10" l="1"/>
  <c r="E12" i="10"/>
  <c r="F12" i="10"/>
  <c r="G12" i="10"/>
  <c r="G13" i="10" s="1"/>
  <c r="C12" i="10"/>
  <c r="F24" i="32" l="1"/>
  <c r="F23" i="32"/>
  <c r="I23" i="30" l="1"/>
  <c r="J23" i="30"/>
  <c r="K23" i="30"/>
  <c r="K25" i="30" s="1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I22" i="30"/>
  <c r="J22" i="30"/>
  <c r="K22" i="30"/>
  <c r="K24" i="30" s="1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H26" i="23"/>
  <c r="I26" i="23"/>
  <c r="J26" i="23"/>
  <c r="K26" i="23"/>
  <c r="K28" i="23" s="1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F27" i="23"/>
  <c r="F26" i="23"/>
  <c r="H19" i="21"/>
  <c r="I19" i="21"/>
  <c r="J19" i="21"/>
  <c r="K19" i="21"/>
  <c r="K20" i="21" s="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F19" i="21"/>
  <c r="E19" i="33" l="1"/>
  <c r="F24" i="31"/>
  <c r="F20" i="28"/>
  <c r="F22" i="27"/>
  <c r="F21" i="22"/>
  <c r="F23" i="20"/>
  <c r="C12" i="17" l="1"/>
  <c r="W19" i="33" l="1"/>
  <c r="V19" i="33"/>
  <c r="U19" i="33"/>
  <c r="T19" i="33"/>
  <c r="S19" i="33"/>
  <c r="R19" i="33"/>
  <c r="Q19" i="33"/>
  <c r="P19" i="33"/>
  <c r="O19" i="33"/>
  <c r="N19" i="33"/>
  <c r="M19" i="33"/>
  <c r="L19" i="33"/>
  <c r="K19" i="33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 l="1"/>
  <c r="E12" i="17" l="1"/>
  <c r="F12" i="17"/>
  <c r="G12" i="17"/>
  <c r="H12" i="17"/>
  <c r="K12" i="30"/>
  <c r="K24" i="20" l="1"/>
  <c r="K24" i="31" l="1"/>
  <c r="K22" i="27"/>
  <c r="K21" i="22"/>
  <c r="G12" i="6" l="1"/>
  <c r="G19" i="33" l="1"/>
  <c r="H19" i="33"/>
  <c r="I19" i="33"/>
  <c r="J19" i="33"/>
  <c r="J20" i="33" s="1"/>
  <c r="H24" i="31" l="1"/>
  <c r="I24" i="31"/>
  <c r="J24" i="31"/>
  <c r="K25" i="31"/>
  <c r="K20" i="28" l="1"/>
  <c r="K21" i="28" s="1"/>
  <c r="J20" i="28"/>
  <c r="I20" i="28"/>
  <c r="H20" i="28"/>
  <c r="H22" i="27"/>
  <c r="I22" i="27"/>
  <c r="J22" i="27"/>
  <c r="K23" i="27"/>
  <c r="H21" i="22" l="1"/>
  <c r="I21" i="22"/>
  <c r="J21" i="22"/>
  <c r="K22" i="22"/>
  <c r="I23" i="20"/>
  <c r="J23" i="20"/>
  <c r="H13" i="17" l="1"/>
  <c r="H13" i="16"/>
</calcChain>
</file>

<file path=xl/sharedStrings.xml><?xml version="1.0" encoding="utf-8"?>
<sst xmlns="http://schemas.openxmlformats.org/spreadsheetml/2006/main" count="1220" uniqueCount="187">
  <si>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</si>
  <si>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</si>
  <si>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</si>
  <si>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</si>
  <si>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</si>
  <si>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</si>
  <si>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</si>
  <si>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</si>
  <si>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</si>
  <si>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</si>
  <si>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</si>
  <si>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</si>
  <si>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</si>
  <si>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</si>
  <si>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</si>
  <si>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</si>
  <si>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</si>
  <si>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</si>
  <si>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</si>
  <si>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</si>
  <si>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</si>
  <si>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</si>
  <si>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</si>
  <si>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</si>
  <si>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</si>
  <si>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</si>
  <si>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</si>
  <si>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</si>
  <si>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</si>
  <si>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</si>
  <si>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</si>
  <si>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</si>
  <si>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</si>
  <si>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</si>
  <si>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</si>
  <si>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</si>
  <si>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</si>
  <si>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</si>
  <si>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</si>
  <si>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</si>
  <si>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</si>
  <si>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</si>
  <si>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</si>
  <si>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</si>
  <si>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</si>
  <si>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</si>
  <si>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</si>
  <si>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</si>
  <si>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</si>
  <si>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</si>
  <si>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</si>
  <si>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</si>
  <si>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</si>
  <si>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</si>
  <si>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Омлет натуральный</t>
  </si>
  <si>
    <t>Маринад из моркови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</si>
  <si>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</si>
  <si>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</si>
  <si>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</si>
  <si>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</si>
  <si>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</si>
  <si>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</si>
  <si>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</si>
  <si>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</si>
  <si>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Пюре из гороха с маслом</t>
  </si>
  <si>
    <t>Макароны отварные с маслом</t>
  </si>
  <si>
    <t>Курица запеченная</t>
  </si>
  <si>
    <t>п/к*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</si>
  <si>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</si>
  <si>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</si>
  <si>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</si>
  <si>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</si>
  <si>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</si>
  <si>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</si>
  <si>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</si>
  <si>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</si>
  <si>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</si>
  <si>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</si>
  <si>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</si>
  <si>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</si>
  <si>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</si>
  <si>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</si>
  <si>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</si>
  <si>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</si>
  <si>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</si>
  <si>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</si>
  <si>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</si>
  <si>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</si>
  <si>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</si>
  <si>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</si>
  <si>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</si>
  <si>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</si>
  <si>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</si>
  <si>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</si>
  <si>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</si>
  <si>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</si>
  <si>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</si>
  <si>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</si>
  <si>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</si>
  <si>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</si>
  <si>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</si>
  <si>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</si>
  <si>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 xml:space="preserve"> Гуляш  (говядина)</t>
  </si>
  <si>
    <t>Рыба запеченная под сырно - овощной шапкой</t>
  </si>
  <si>
    <t>Фрукты в асортименте (яблоко)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</si>
  <si>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</si>
  <si>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</si>
  <si>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</si>
  <si>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</si>
  <si>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</si>
  <si>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</si>
  <si>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</si>
  <si>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</si>
  <si>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</si>
  <si>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</si>
  <si>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</si>
  <si>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</si>
  <si>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</si>
  <si>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</si>
  <si>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</si>
  <si>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</si>
  <si>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</si>
  <si>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</si>
  <si>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</si>
  <si>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</si>
  <si>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</si>
  <si>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</si>
  <si>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</si>
  <si>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</si>
  <si>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</si>
  <si>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</si>
  <si>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</si>
  <si>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</si>
  <si>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</si>
  <si>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</si>
  <si>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</si>
  <si>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</si>
  <si>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</si>
  <si>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</si>
  <si>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</si>
  <si>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</si>
  <si>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Кисель витаминизированный плодово – ягодный (черномородиново-арониевый)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</si>
  <si>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</si>
  <si>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</si>
  <si>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</si>
  <si>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</si>
  <si>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</si>
  <si>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</si>
  <si>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</si>
  <si>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</si>
  <si>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</si>
  <si>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</si>
  <si>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</si>
  <si>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Десерт молочный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</si>
  <si>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</si>
  <si>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</si>
  <si>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</si>
  <si>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</si>
  <si>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</si>
  <si>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</si>
  <si>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</si>
  <si>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</si>
  <si>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</si>
  <si>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</si>
  <si>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</si>
  <si>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</si>
  <si>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</si>
  <si>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</si>
  <si>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105.04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</si>
  <si>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</si>
  <si>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</si>
  <si>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</si>
  <si>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</si>
  <si>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</si>
  <si>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</si>
  <si>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</si>
  <si>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</si>
  <si>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</si>
  <si>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</si>
  <si>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</si>
  <si>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</si>
  <si>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</si>
  <si>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Мясные колобки NEW</t>
  </si>
  <si>
    <t>Филе птицы тушеное с овощами</t>
  </si>
  <si>
    <t>Кисель витаминизированный  плодово-ягодный (вишневый)</t>
  </si>
  <si>
    <t>МБОУ "Колмогоровская СОШ"</t>
  </si>
  <si>
    <t>Фрукты в ассортименте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</si>
</sst>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1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/>
    <xf numFmtId="0" fontId="10" fillId="0" borderId="49" xfId="0" applyFont="1" applyBorder="1"/>
    <xf numFmtId="0" fontId="10" fillId="2" borderId="49" xfId="0" applyFont="1" applyFill="1" applyBorder="1"/>
    <xf numFmtId="0" fontId="10" fillId="0" borderId="47" xfId="0" applyFont="1" applyBorder="1"/>
    <xf numFmtId="0" fontId="9" fillId="0" borderId="49" xfId="0" applyFont="1" applyBorder="1"/>
    <xf numFmtId="0" fontId="5" fillId="0" borderId="17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38" xfId="0" applyFont="1" applyFill="1" applyBorder="1"/>
    <xf numFmtId="0" fontId="9" fillId="2" borderId="49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0" fillId="0" borderId="34" xfId="0" applyFont="1" applyBorder="1"/>
    <xf numFmtId="0" fontId="9" fillId="2" borderId="34" xfId="0" applyFont="1" applyFill="1" applyBorder="1"/>
    <xf numFmtId="0" fontId="9" fillId="0" borderId="34" xfId="0" applyFont="1" applyBorder="1"/>
    <xf numFmtId="0" fontId="5" fillId="3" borderId="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8" xfId="0" applyFont="1" applyFill="1" applyBorder="1"/>
    <xf numFmtId="0" fontId="10" fillId="2" borderId="2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7" xfId="0" applyFont="1" applyBorder="1"/>
    <xf numFmtId="0" fontId="10" fillId="2" borderId="38" xfId="0" applyFont="1" applyFill="1" applyBorder="1" applyAlignment="1">
      <alignment horizontal="left"/>
    </xf>
    <xf numFmtId="0" fontId="9" fillId="2" borderId="39" xfId="0" applyFont="1" applyFill="1" applyBorder="1"/>
    <xf numFmtId="0" fontId="10" fillId="0" borderId="38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6" fillId="0" borderId="32" xfId="0" applyFont="1" applyBorder="1"/>
    <xf numFmtId="0" fontId="6" fillId="0" borderId="35" xfId="0" applyFont="1" applyBorder="1"/>
    <xf numFmtId="0" fontId="10" fillId="2" borderId="34" xfId="0" applyFont="1" applyFill="1" applyBorder="1"/>
    <xf numFmtId="0" fontId="10" fillId="2" borderId="35" xfId="0" applyFont="1" applyFill="1" applyBorder="1"/>
    <xf numFmtId="0" fontId="10" fillId="0" borderId="32" xfId="0" applyFont="1" applyBorder="1"/>
    <xf numFmtId="0" fontId="9" fillId="2" borderId="35" xfId="0" applyFont="1" applyFill="1" applyBorder="1"/>
    <xf numFmtId="0" fontId="10" fillId="0" borderId="44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10" fillId="0" borderId="38" xfId="0" applyFont="1" applyBorder="1"/>
    <xf numFmtId="0" fontId="10" fillId="0" borderId="38" xfId="0" applyFont="1" applyBorder="1" applyAlignment="1"/>
    <xf numFmtId="0" fontId="10" fillId="2" borderId="38" xfId="0" applyFont="1" applyFill="1" applyBorder="1" applyAlignment="1"/>
    <xf numFmtId="0" fontId="10" fillId="2" borderId="4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 wrapText="1"/>
    </xf>
    <xf numFmtId="0" fontId="9" fillId="0" borderId="47" xfId="0" applyFont="1" applyBorder="1"/>
    <xf numFmtId="0" fontId="10" fillId="3" borderId="38" xfId="0" applyFont="1" applyFill="1" applyBorder="1" applyAlignment="1">
      <alignment horizontal="left"/>
    </xf>
    <xf numFmtId="0" fontId="13" fillId="2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left"/>
    </xf>
    <xf numFmtId="0" fontId="9" fillId="0" borderId="41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4" borderId="39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7" fillId="0" borderId="47" xfId="0" applyFont="1" applyBorder="1"/>
    <xf numFmtId="0" fontId="7" fillId="0" borderId="48" xfId="0" applyFont="1" applyBorder="1"/>
    <xf numFmtId="0" fontId="5" fillId="0" borderId="38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8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8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8" xfId="0" applyFont="1" applyBorder="1" applyAlignment="1">
      <alignment wrapText="1"/>
    </xf>
    <xf numFmtId="0" fontId="10" fillId="0" borderId="56" xfId="0" applyFont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164" fontId="7" fillId="2" borderId="38" xfId="0" applyNumberFormat="1" applyFont="1" applyFill="1" applyBorder="1" applyAlignment="1">
      <alignment horizontal="center"/>
    </xf>
    <xf numFmtId="0" fontId="9" fillId="2" borderId="38" xfId="0" applyFont="1" applyFill="1" applyBorder="1"/>
    <xf numFmtId="0" fontId="10" fillId="2" borderId="38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0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8" xfId="1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0" fillId="0" borderId="38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2" borderId="30" xfId="1" applyFont="1" applyFill="1" applyBorder="1" applyAlignment="1">
      <alignment horizontal="center"/>
    </xf>
    <xf numFmtId="0" fontId="10" fillId="0" borderId="26" xfId="0" applyFont="1" applyBorder="1"/>
    <xf numFmtId="0" fontId="8" fillId="0" borderId="47" xfId="0" applyFont="1" applyBorder="1" applyAlignment="1"/>
    <xf numFmtId="0" fontId="10" fillId="0" borderId="38" xfId="0" applyFont="1" applyFill="1" applyBorder="1"/>
    <xf numFmtId="0" fontId="10" fillId="2" borderId="39" xfId="0" applyFont="1" applyFill="1" applyBorder="1" applyAlignment="1"/>
    <xf numFmtId="0" fontId="7" fillId="0" borderId="4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3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0" borderId="35" xfId="0" applyFont="1" applyBorder="1"/>
    <xf numFmtId="0" fontId="9" fillId="0" borderId="5" xfId="0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10" fillId="0" borderId="43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9" xfId="1" applyFont="1" applyBorder="1" applyAlignment="1">
      <alignment horizontal="center"/>
    </xf>
    <xf numFmtId="0" fontId="7" fillId="0" borderId="32" xfId="0" applyFont="1" applyBorder="1"/>
    <xf numFmtId="0" fontId="5" fillId="2" borderId="52" xfId="0" applyFont="1" applyFill="1" applyBorder="1" applyAlignment="1">
      <alignment horizontal="center"/>
    </xf>
    <xf numFmtId="0" fontId="5" fillId="0" borderId="52" xfId="1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0" fillId="4" borderId="38" xfId="0" applyFont="1" applyFill="1" applyBorder="1" applyAlignment="1">
      <alignment wrapText="1"/>
    </xf>
    <xf numFmtId="0" fontId="7" fillId="3" borderId="38" xfId="0" applyFont="1" applyFill="1" applyBorder="1" applyAlignment="1"/>
    <xf numFmtId="0" fontId="7" fillId="4" borderId="38" xfId="0" applyFont="1" applyFill="1" applyBorder="1" applyAlignment="1"/>
    <xf numFmtId="0" fontId="7" fillId="2" borderId="38" xfId="0" applyFont="1" applyFill="1" applyBorder="1" applyAlignment="1"/>
    <xf numFmtId="0" fontId="5" fillId="3" borderId="30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7" fillId="0" borderId="41" xfId="0" applyFont="1" applyBorder="1"/>
    <xf numFmtId="0" fontId="7" fillId="0" borderId="42" xfId="0" applyFont="1" applyBorder="1"/>
    <xf numFmtId="16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2" borderId="38" xfId="0" applyFont="1" applyFill="1" applyBorder="1" applyAlignment="1">
      <alignment wrapText="1"/>
    </xf>
    <xf numFmtId="0" fontId="10" fillId="0" borderId="38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0" borderId="35" xfId="0" applyFont="1" applyBorder="1"/>
    <xf numFmtId="0" fontId="6" fillId="0" borderId="42" xfId="0" applyFont="1" applyBorder="1"/>
    <xf numFmtId="0" fontId="5" fillId="0" borderId="38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2" fontId="7" fillId="4" borderId="51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wrapText="1"/>
    </xf>
    <xf numFmtId="0" fontId="7" fillId="2" borderId="39" xfId="0" applyFont="1" applyFill="1" applyBorder="1" applyAlignment="1"/>
    <xf numFmtId="0" fontId="10" fillId="0" borderId="5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9" fillId="0" borderId="32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37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3" borderId="38" xfId="0" applyFont="1" applyFill="1" applyBorder="1" applyAlignment="1">
      <alignment wrapText="1"/>
    </xf>
    <xf numFmtId="0" fontId="10" fillId="2" borderId="38" xfId="0" applyFont="1" applyFill="1" applyBorder="1" applyAlignment="1">
      <alignment wrapText="1"/>
    </xf>
    <xf numFmtId="0" fontId="9" fillId="2" borderId="38" xfId="0" applyFont="1" applyFill="1" applyBorder="1" applyAlignment="1">
      <alignment horizontal="center"/>
    </xf>
    <xf numFmtId="0" fontId="1" fillId="0" borderId="0" xfId="0" applyFont="1" applyBorder="1"/>
    <xf numFmtId="0" fontId="6" fillId="2" borderId="39" xfId="0" applyFont="1" applyFill="1" applyBorder="1" applyAlignment="1">
      <alignment horizontal="center"/>
    </xf>
    <xf numFmtId="2" fontId="6" fillId="2" borderId="39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3" borderId="38" xfId="1" applyFont="1" applyFill="1" applyBorder="1" applyAlignment="1">
      <alignment horizontal="center"/>
    </xf>
    <xf numFmtId="0" fontId="10" fillId="0" borderId="56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7" fillId="2" borderId="0" xfId="0" applyFont="1" applyFill="1" applyBorder="1"/>
    <xf numFmtId="0" fontId="7" fillId="0" borderId="3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52" xfId="0" applyFont="1" applyFill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38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0" fontId="10" fillId="2" borderId="40" xfId="0" applyFont="1" applyFill="1" applyBorder="1" applyAlignment="1"/>
    <xf numFmtId="0" fontId="10" fillId="0" borderId="37" xfId="0" applyFont="1" applyBorder="1" applyAlignment="1"/>
    <xf numFmtId="0" fontId="10" fillId="2" borderId="51" xfId="0" applyFont="1" applyFill="1" applyBorder="1" applyAlignment="1"/>
    <xf numFmtId="0" fontId="10" fillId="2" borderId="54" xfId="0" applyFont="1" applyFill="1" applyBorder="1" applyAlignment="1">
      <alignment horizontal="center"/>
    </xf>
    <xf numFmtId="0" fontId="5" fillId="2" borderId="52" xfId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2" fontId="7" fillId="3" borderId="4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horizontal="center"/>
    </xf>
    <xf numFmtId="0" fontId="10" fillId="2" borderId="56" xfId="0" applyFont="1" applyFill="1" applyBorder="1" applyAlignment="1"/>
    <xf numFmtId="0" fontId="10" fillId="2" borderId="52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5" fillId="3" borderId="3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8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left"/>
    </xf>
    <xf numFmtId="0" fontId="10" fillId="4" borderId="3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51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5" fillId="2" borderId="52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8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wrapText="1"/>
    </xf>
    <xf numFmtId="0" fontId="9" fillId="2" borderId="39" xfId="0" applyFont="1" applyFill="1" applyBorder="1" applyAlignment="1"/>
    <xf numFmtId="0" fontId="9" fillId="2" borderId="43" xfId="0" applyFont="1" applyFill="1" applyBorder="1" applyAlignment="1">
      <alignment horizontal="center"/>
    </xf>
    <xf numFmtId="2" fontId="6" fillId="2" borderId="51" xfId="0" applyNumberFormat="1" applyFont="1" applyFill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0" fontId="10" fillId="2" borderId="59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9" fillId="2" borderId="51" xfId="0" applyFont="1" applyFill="1" applyBorder="1" applyAlignment="1"/>
    <xf numFmtId="0" fontId="7" fillId="0" borderId="60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 wrapText="1"/>
    </xf>
    <xf numFmtId="0" fontId="6" fillId="4" borderId="4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left"/>
    </xf>
    <xf numFmtId="0" fontId="10" fillId="4" borderId="53" xfId="0" applyFont="1" applyFill="1" applyBorder="1" applyAlignment="1">
      <alignment horizontal="left"/>
    </xf>
    <xf numFmtId="0" fontId="10" fillId="4" borderId="46" xfId="0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10" fillId="0" borderId="52" xfId="0" applyFont="1" applyBorder="1" applyAlignment="1">
      <alignment horizontal="right"/>
    </xf>
    <xf numFmtId="0" fontId="10" fillId="3" borderId="55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3" borderId="38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5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6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4" xfId="0" applyNumberFormat="1" applyFont="1" applyBorder="1" applyAlignment="1">
      <alignment horizontal="center"/>
    </xf>
    <xf numFmtId="0" fontId="5" fillId="4" borderId="52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/>
    </xf>
    <xf numFmtId="0" fontId="7" fillId="4" borderId="40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5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left"/>
    </xf>
    <xf numFmtId="0" fontId="9" fillId="4" borderId="5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10" fillId="0" borderId="54" xfId="0" applyFont="1" applyBorder="1" applyAlignment="1">
      <alignment horizontal="right"/>
    </xf>
    <xf numFmtId="0" fontId="6" fillId="3" borderId="55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4" borderId="52" xfId="1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 wrapText="1"/>
    </xf>
    <xf numFmtId="2" fontId="6" fillId="3" borderId="52" xfId="0" applyNumberFormat="1" applyFont="1" applyFill="1" applyBorder="1" applyAlignment="1">
      <alignment horizontal="center"/>
    </xf>
    <xf numFmtId="2" fontId="6" fillId="4" borderId="53" xfId="0" applyNumberFormat="1" applyFont="1" applyFill="1" applyBorder="1" applyAlignment="1">
      <alignment horizontal="center"/>
    </xf>
    <xf numFmtId="0" fontId="5" fillId="3" borderId="30" xfId="1" applyFont="1" applyFill="1" applyBorder="1" applyAlignment="1">
      <alignment horizontal="center" wrapText="1"/>
    </xf>
    <xf numFmtId="0" fontId="5" fillId="3" borderId="17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0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8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8" xfId="0" applyFont="1" applyFill="1" applyBorder="1" applyAlignment="1">
      <alignment horizontal="center" wrapText="1"/>
    </xf>
    <xf numFmtId="0" fontId="10" fillId="3" borderId="4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50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7" fillId="4" borderId="51" xfId="0" applyFont="1" applyFill="1" applyBorder="1" applyAlignment="1">
      <alignment horizontal="left"/>
    </xf>
    <xf numFmtId="0" fontId="10" fillId="4" borderId="52" xfId="0" applyFont="1" applyFill="1" applyBorder="1" applyAlignment="1">
      <alignment horizontal="center" wrapText="1"/>
    </xf>
    <xf numFmtId="0" fontId="10" fillId="3" borderId="40" xfId="0" applyFont="1" applyFill="1" applyBorder="1" applyAlignment="1"/>
    <xf numFmtId="0" fontId="10" fillId="4" borderId="40" xfId="0" applyFont="1" applyFill="1" applyBorder="1" applyAlignment="1"/>
    <xf numFmtId="0" fontId="10" fillId="4" borderId="39" xfId="0" applyFont="1" applyFill="1" applyBorder="1" applyAlignment="1"/>
    <xf numFmtId="2" fontId="6" fillId="4" borderId="51" xfId="0" applyNumberFormat="1" applyFont="1" applyFill="1" applyBorder="1" applyAlignment="1">
      <alignment horizontal="center"/>
    </xf>
    <xf numFmtId="0" fontId="7" fillId="3" borderId="40" xfId="0" applyFont="1" applyFill="1" applyBorder="1" applyAlignment="1"/>
    <xf numFmtId="0" fontId="7" fillId="4" borderId="39" xfId="0" applyFont="1" applyFill="1" applyBorder="1" applyAlignment="1"/>
    <xf numFmtId="0" fontId="6" fillId="4" borderId="5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0" borderId="34" xfId="0" applyFont="1" applyBorder="1"/>
    <xf numFmtId="0" fontId="6" fillId="0" borderId="0" xfId="0" applyFont="1" applyBorder="1"/>
    <xf numFmtId="0" fontId="10" fillId="0" borderId="27" xfId="0" applyFont="1" applyBorder="1" applyAlignment="1">
      <alignment horizontal="center"/>
    </xf>
    <xf numFmtId="0" fontId="10" fillId="0" borderId="52" xfId="0" applyFont="1" applyBorder="1" applyAlignment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0" fillId="2" borderId="52" xfId="0" applyFont="1" applyFill="1" applyBorder="1" applyAlignment="1"/>
    <xf numFmtId="0" fontId="10" fillId="0" borderId="6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5" fillId="2" borderId="44" xfId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6" xfId="0" applyFont="1" applyBorder="1" applyAlignment="1">
      <alignment wrapText="1"/>
    </xf>
    <xf numFmtId="0" fontId="6" fillId="0" borderId="49" xfId="0" applyFont="1" applyBorder="1"/>
    <xf numFmtId="0" fontId="9" fillId="0" borderId="26" xfId="0" applyFont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164" fontId="5" fillId="3" borderId="43" xfId="0" applyNumberFormat="1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 wrapText="1"/>
    </xf>
    <xf numFmtId="0" fontId="10" fillId="4" borderId="44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7" fillId="3" borderId="1" xfId="1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6" fillId="0" borderId="41" xfId="0" applyFont="1" applyBorder="1"/>
    <xf numFmtId="0" fontId="5" fillId="2" borderId="38" xfId="0" applyFont="1" applyFill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9" xfId="0" applyFont="1" applyFill="1" applyBorder="1"/>
    <xf numFmtId="0" fontId="10" fillId="0" borderId="5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10" fillId="4" borderId="44" xfId="0" applyFont="1" applyFill="1" applyBorder="1" applyAlignment="1">
      <alignment wrapText="1"/>
    </xf>
    <xf numFmtId="0" fontId="10" fillId="0" borderId="44" xfId="0" applyFont="1" applyBorder="1" applyAlignment="1">
      <alignment wrapText="1"/>
    </xf>
    <xf numFmtId="0" fontId="10" fillId="2" borderId="44" xfId="0" applyFont="1" applyFill="1" applyBorder="1" applyAlignment="1"/>
    <xf numFmtId="0" fontId="7" fillId="3" borderId="44" xfId="0" applyFont="1" applyFill="1" applyBorder="1" applyAlignment="1"/>
    <xf numFmtId="0" fontId="7" fillId="4" borderId="45" xfId="0" applyFont="1" applyFill="1" applyBorder="1" applyAlignment="1"/>
    <xf numFmtId="0" fontId="7" fillId="3" borderId="45" xfId="0" applyFont="1" applyFill="1" applyBorder="1" applyAlignment="1"/>
    <xf numFmtId="0" fontId="7" fillId="4" borderId="46" xfId="0" applyFont="1" applyFill="1" applyBorder="1" applyAlignment="1"/>
    <xf numFmtId="0" fontId="10" fillId="3" borderId="52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0" fontId="10" fillId="0" borderId="38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9" xfId="0" applyFont="1" applyBorder="1" applyAlignment="1"/>
    <xf numFmtId="0" fontId="7" fillId="0" borderId="12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10" fillId="0" borderId="26" xfId="0" applyFont="1" applyBorder="1" applyAlignment="1"/>
    <xf numFmtId="0" fontId="9" fillId="0" borderId="5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10" fillId="4" borderId="52" xfId="0" applyFont="1" applyFill="1" applyBorder="1" applyAlignment="1"/>
    <xf numFmtId="0" fontId="10" fillId="0" borderId="52" xfId="0" applyFont="1" applyFill="1" applyBorder="1" applyAlignment="1"/>
    <xf numFmtId="0" fontId="10" fillId="3" borderId="52" xfId="0" applyFont="1" applyFill="1" applyBorder="1" applyAlignment="1"/>
    <xf numFmtId="0" fontId="10" fillId="4" borderId="55" xfId="0" applyFont="1" applyFill="1" applyBorder="1" applyAlignment="1"/>
    <xf numFmtId="0" fontId="10" fillId="3" borderId="55" xfId="0" applyFont="1" applyFill="1" applyBorder="1" applyAlignment="1"/>
    <xf numFmtId="0" fontId="10" fillId="4" borderId="53" xfId="0" applyFont="1" applyFill="1" applyBorder="1" applyAlignment="1"/>
    <xf numFmtId="0" fontId="10" fillId="4" borderId="51" xfId="0" applyFont="1" applyFill="1" applyBorder="1" applyAlignment="1"/>
    <xf numFmtId="0" fontId="10" fillId="2" borderId="26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8" xfId="0" applyFont="1" applyFill="1" applyBorder="1" applyAlignment="1"/>
    <xf numFmtId="0" fontId="9" fillId="2" borderId="38" xfId="0" applyFont="1" applyFill="1" applyBorder="1" applyAlignment="1"/>
    <xf numFmtId="0" fontId="9" fillId="4" borderId="40" xfId="0" applyFont="1" applyFill="1" applyBorder="1" applyAlignment="1"/>
    <xf numFmtId="0" fontId="9" fillId="3" borderId="40" xfId="0" applyFont="1" applyFill="1" applyBorder="1" applyAlignment="1"/>
    <xf numFmtId="0" fontId="9" fillId="4" borderId="39" xfId="0" applyFont="1" applyFill="1" applyBorder="1" applyAlignment="1"/>
    <xf numFmtId="0" fontId="7" fillId="4" borderId="51" xfId="0" applyFont="1" applyFill="1" applyBorder="1" applyAlignment="1"/>
    <xf numFmtId="0" fontId="10" fillId="4" borderId="31" xfId="0" applyFont="1" applyFill="1" applyBorder="1" applyAlignment="1"/>
    <xf numFmtId="0" fontId="10" fillId="4" borderId="19" xfId="0" applyFont="1" applyFill="1" applyBorder="1" applyAlignment="1"/>
    <xf numFmtId="0" fontId="10" fillId="4" borderId="21" xfId="0" applyFont="1" applyFill="1" applyBorder="1" applyAlignment="1"/>
    <xf numFmtId="0" fontId="10" fillId="4" borderId="20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0" borderId="1" xfId="0" applyFont="1" applyBorder="1" applyAlignment="1"/>
    <xf numFmtId="0" fontId="9" fillId="0" borderId="41" xfId="0" applyFont="1" applyBorder="1" applyAlignment="1"/>
    <xf numFmtId="0" fontId="6" fillId="0" borderId="48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39" xfId="0" applyFont="1" applyBorder="1" applyAlignment="1"/>
    <xf numFmtId="0" fontId="10" fillId="0" borderId="26" xfId="0" applyFont="1" applyFill="1" applyBorder="1" applyAlignment="1"/>
    <xf numFmtId="0" fontId="10" fillId="0" borderId="37" xfId="0" applyFont="1" applyFill="1" applyBorder="1" applyAlignment="1">
      <alignment wrapText="1"/>
    </xf>
    <xf numFmtId="0" fontId="15" fillId="0" borderId="26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3" borderId="50" xfId="0" applyFont="1" applyFill="1" applyBorder="1" applyAlignment="1"/>
    <xf numFmtId="0" fontId="9" fillId="4" borderId="51" xfId="0" applyFont="1" applyFill="1" applyBorder="1" applyAlignment="1"/>
    <xf numFmtId="0" fontId="9" fillId="4" borderId="53" xfId="0" applyFont="1" applyFill="1" applyBorder="1" applyAlignment="1"/>
    <xf numFmtId="0" fontId="8" fillId="0" borderId="41" xfId="0" applyFont="1" applyBorder="1" applyAlignment="1"/>
    <xf numFmtId="0" fontId="9" fillId="0" borderId="47" xfId="0" applyFont="1" applyBorder="1" applyAlignment="1"/>
    <xf numFmtId="0" fontId="7" fillId="0" borderId="47" xfId="0" applyFont="1" applyBorder="1" applyAlignment="1"/>
    <xf numFmtId="0" fontId="7" fillId="0" borderId="49" xfId="0" applyFont="1" applyBorder="1" applyAlignment="1"/>
    <xf numFmtId="0" fontId="10" fillId="0" borderId="54" xfId="0" applyFont="1" applyBorder="1" applyAlignment="1"/>
    <xf numFmtId="0" fontId="10" fillId="0" borderId="5" xfId="0" applyFont="1" applyFill="1" applyBorder="1" applyAlignment="1">
      <alignment wrapText="1"/>
    </xf>
    <xf numFmtId="0" fontId="15" fillId="0" borderId="27" xfId="0" applyFont="1" applyFill="1" applyBorder="1" applyAlignment="1">
      <alignment horizontal="center" wrapText="1"/>
    </xf>
    <xf numFmtId="0" fontId="6" fillId="0" borderId="38" xfId="0" applyFont="1" applyBorder="1" applyAlignment="1"/>
    <xf numFmtId="0" fontId="15" fillId="0" borderId="37" xfId="0" applyFont="1" applyFill="1" applyBorder="1" applyAlignment="1">
      <alignment horizontal="center" wrapText="1"/>
    </xf>
    <xf numFmtId="0" fontId="10" fillId="2" borderId="37" xfId="0" applyFont="1" applyFill="1" applyBorder="1" applyAlignment="1"/>
    <xf numFmtId="0" fontId="7" fillId="0" borderId="48" xfId="0" applyFont="1" applyBorder="1" applyAlignment="1"/>
    <xf numFmtId="0" fontId="10" fillId="0" borderId="34" xfId="0" applyFont="1" applyFill="1" applyBorder="1"/>
    <xf numFmtId="0" fontId="10" fillId="0" borderId="44" xfId="0" applyFont="1" applyBorder="1" applyAlignment="1"/>
    <xf numFmtId="0" fontId="9" fillId="3" borderId="5" xfId="0" applyFont="1" applyFill="1" applyBorder="1" applyAlignment="1"/>
    <xf numFmtId="0" fontId="9" fillId="4" borderId="50" xfId="0" applyFont="1" applyFill="1" applyBorder="1" applyAlignment="1"/>
    <xf numFmtId="0" fontId="10" fillId="0" borderId="44" xfId="0" applyFont="1" applyFill="1" applyBorder="1" applyAlignment="1"/>
    <xf numFmtId="0" fontId="10" fillId="4" borderId="44" xfId="0" applyFont="1" applyFill="1" applyBorder="1" applyAlignment="1"/>
    <xf numFmtId="0" fontId="10" fillId="4" borderId="50" xfId="0" applyFont="1" applyFill="1" applyBorder="1" applyAlignment="1"/>
    <xf numFmtId="0" fontId="10" fillId="3" borderId="50" xfId="0" applyFont="1" applyFill="1" applyBorder="1" applyAlignment="1"/>
    <xf numFmtId="0" fontId="9" fillId="2" borderId="5" xfId="0" applyFont="1" applyFill="1" applyBorder="1" applyAlignment="1"/>
    <xf numFmtId="0" fontId="8" fillId="0" borderId="33" xfId="0" applyFont="1" applyBorder="1" applyAlignment="1"/>
    <xf numFmtId="0" fontId="10" fillId="2" borderId="45" xfId="0" applyFont="1" applyFill="1" applyBorder="1" applyAlignment="1"/>
    <xf numFmtId="0" fontId="9" fillId="2" borderId="46" xfId="0" applyFont="1" applyFill="1" applyBorder="1" applyAlignment="1"/>
    <xf numFmtId="0" fontId="6" fillId="0" borderId="32" xfId="0" applyFont="1" applyBorder="1" applyAlignment="1"/>
    <xf numFmtId="0" fontId="7" fillId="0" borderId="32" xfId="0" applyFont="1" applyBorder="1" applyAlignment="1"/>
    <xf numFmtId="0" fontId="7" fillId="0" borderId="35" xfId="0" applyFont="1" applyBorder="1" applyAlignment="1"/>
    <xf numFmtId="0" fontId="10" fillId="0" borderId="56" xfId="0" applyFont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3" xfId="0" applyFont="1" applyBorder="1" applyAlignment="1">
      <alignment horizontal="center" wrapText="1"/>
    </xf>
    <xf numFmtId="0" fontId="9" fillId="0" borderId="52" xfId="0" applyFont="1" applyBorder="1" applyAlignment="1"/>
    <xf numFmtId="0" fontId="10" fillId="3" borderId="59" xfId="0" applyFont="1" applyFill="1" applyBorder="1" applyAlignment="1"/>
    <xf numFmtId="0" fontId="9" fillId="2" borderId="52" xfId="0" applyFont="1" applyFill="1" applyBorder="1" applyAlignment="1"/>
    <xf numFmtId="0" fontId="9" fillId="2" borderId="40" xfId="0" applyFont="1" applyFill="1" applyBorder="1" applyAlignment="1"/>
    <xf numFmtId="0" fontId="10" fillId="2" borderId="27" xfId="0" applyFont="1" applyFill="1" applyBorder="1" applyAlignment="1">
      <alignment wrapText="1"/>
    </xf>
    <xf numFmtId="0" fontId="15" fillId="2" borderId="27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wrapText="1"/>
    </xf>
    <xf numFmtId="0" fontId="10" fillId="3" borderId="44" xfId="0" applyFont="1" applyFill="1" applyBorder="1" applyAlignment="1">
      <alignment wrapText="1"/>
    </xf>
    <xf numFmtId="0" fontId="10" fillId="3" borderId="44" xfId="0" applyFont="1" applyFill="1" applyBorder="1" applyAlignment="1">
      <alignment horizontal="center" wrapText="1"/>
    </xf>
    <xf numFmtId="0" fontId="10" fillId="2" borderId="31" xfId="0" applyFont="1" applyFill="1" applyBorder="1" applyAlignment="1"/>
    <xf numFmtId="0" fontId="10" fillId="2" borderId="19" xfId="0" applyFont="1" applyFill="1" applyBorder="1" applyAlignment="1"/>
    <xf numFmtId="0" fontId="10" fillId="2" borderId="20" xfId="0" applyFont="1" applyFill="1" applyBorder="1" applyAlignment="1"/>
    <xf numFmtId="0" fontId="10" fillId="2" borderId="22" xfId="0" applyFont="1" applyFill="1" applyBorder="1" applyAlignment="1"/>
    <xf numFmtId="0" fontId="7" fillId="0" borderId="47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164" fontId="7" fillId="4" borderId="50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4" fillId="0" borderId="0" xfId="0" applyFont="1" applyBorder="1"/>
    <xf numFmtId="0" fontId="10" fillId="4" borderId="4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2" xfId="0" applyFont="1" applyFill="1" applyBorder="1" applyAlignment="1">
      <alignment horizontal="left"/>
    </xf>
    <xf numFmtId="0" fontId="9" fillId="2" borderId="53" xfId="0" applyFont="1" applyFill="1" applyBorder="1" applyAlignment="1"/>
    <xf numFmtId="0" fontId="9" fillId="3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33" xfId="0" applyFont="1" applyBorder="1" applyAlignment="1"/>
    <xf numFmtId="0" fontId="10" fillId="2" borderId="6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3" xfId="0" applyFont="1" applyBorder="1" applyAlignment="1"/>
    <xf numFmtId="0" fontId="9" fillId="3" borderId="4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4" xfId="0" applyFont="1" applyBorder="1" applyAlignment="1"/>
    <xf numFmtId="0" fontId="7" fillId="0" borderId="65" xfId="0" applyFont="1" applyBorder="1" applyAlignment="1"/>
    <xf numFmtId="0" fontId="7" fillId="0" borderId="63" xfId="0" applyFont="1" applyBorder="1" applyAlignment="1"/>
    <xf numFmtId="0" fontId="6" fillId="0" borderId="42" xfId="0" applyFont="1" applyBorder="1" applyAlignment="1"/>
    <xf numFmtId="0" fontId="7" fillId="0" borderId="64" xfId="0" applyFont="1" applyBorder="1"/>
    <xf numFmtId="0" fontId="7" fillId="0" borderId="65" xfId="0" applyFont="1" applyBorder="1"/>
    <xf numFmtId="0" fontId="7" fillId="0" borderId="63" xfId="0" applyFont="1" applyBorder="1"/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7" xfId="0" applyFont="1" applyBorder="1" applyAlignment="1"/>
    <xf numFmtId="0" fontId="6" fillId="0" borderId="36" xfId="0" applyFont="1" applyBorder="1" applyAlignment="1"/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10" fillId="3" borderId="66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6" fillId="0" borderId="34" xfId="0" applyFont="1" applyBorder="1" applyAlignment="1"/>
    <xf numFmtId="0" fontId="7" fillId="0" borderId="6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2" borderId="37" xfId="0" applyFont="1" applyFill="1" applyBorder="1" applyAlignment="1">
      <alignment wrapText="1"/>
    </xf>
    <xf numFmtId="0" fontId="7" fillId="0" borderId="69" xfId="0" applyFont="1" applyBorder="1" applyAlignment="1"/>
    <xf numFmtId="0" fontId="7" fillId="0" borderId="42" xfId="0" applyFont="1" applyBorder="1" applyAlignment="1">
      <alignment horizontal="center" wrapText="1"/>
    </xf>
    <xf numFmtId="0" fontId="7" fillId="0" borderId="6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10" fillId="0" borderId="40" xfId="0" applyFont="1" applyBorder="1" applyAlignment="1"/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7" fillId="0" borderId="60" xfId="0" applyFont="1" applyBorder="1"/>
    <xf numFmtId="0" fontId="7" fillId="0" borderId="61" xfId="0" applyFont="1" applyBorder="1"/>
    <xf numFmtId="0" fontId="7" fillId="0" borderId="67" xfId="0" applyFont="1" applyBorder="1"/>
    <xf numFmtId="0" fontId="10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/>
    <xf numFmtId="0" fontId="10" fillId="4" borderId="34" xfId="0" applyFont="1" applyFill="1" applyBorder="1" applyAlignment="1">
      <alignment horizontal="center"/>
    </xf>
    <xf numFmtId="0" fontId="10" fillId="0" borderId="54" xfId="0" applyFont="1" applyFill="1" applyBorder="1" applyAlignment="1">
      <alignment wrapText="1"/>
    </xf>
    <xf numFmtId="0" fontId="10" fillId="2" borderId="52" xfId="0" applyFont="1" applyFill="1" applyBorder="1" applyAlignment="1">
      <alignment wrapText="1"/>
    </xf>
    <xf numFmtId="0" fontId="7" fillId="2" borderId="52" xfId="0" applyFont="1" applyFill="1" applyBorder="1" applyAlignment="1"/>
    <xf numFmtId="0" fontId="7" fillId="2" borderId="53" xfId="0" applyFont="1" applyFill="1" applyBorder="1" applyAlignment="1"/>
    <xf numFmtId="0" fontId="7" fillId="0" borderId="38" xfId="0" applyFont="1" applyFill="1" applyBorder="1" applyAlignment="1"/>
    <xf numFmtId="0" fontId="6" fillId="0" borderId="38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3" borderId="44" xfId="1" applyFont="1" applyFill="1" applyBorder="1" applyAlignment="1">
      <alignment horizontal="center"/>
    </xf>
    <xf numFmtId="0" fontId="10" fillId="2" borderId="52" xfId="0" applyFont="1" applyFill="1" applyBorder="1" applyAlignment="1">
      <alignment horizontal="right"/>
    </xf>
    <xf numFmtId="0" fontId="5" fillId="3" borderId="37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left"/>
    </xf>
    <xf numFmtId="0" fontId="10" fillId="4" borderId="44" xfId="0" applyFont="1" applyFill="1" applyBorder="1" applyAlignment="1">
      <alignment horizontal="left"/>
    </xf>
    <xf numFmtId="164" fontId="7" fillId="3" borderId="52" xfId="0" applyNumberFormat="1" applyFont="1" applyFill="1" applyBorder="1" applyAlignment="1">
      <alignment horizontal="center"/>
    </xf>
    <xf numFmtId="0" fontId="10" fillId="4" borderId="46" xfId="0" applyFont="1" applyFill="1" applyBorder="1" applyAlignment="1">
      <alignment horizontal="left"/>
    </xf>
    <xf numFmtId="164" fontId="7" fillId="4" borderId="53" xfId="0" applyNumberFormat="1" applyFont="1" applyFill="1" applyBorder="1" applyAlignment="1">
      <alignment horizontal="center"/>
    </xf>
    <xf numFmtId="164" fontId="7" fillId="2" borderId="52" xfId="0" applyNumberFormat="1" applyFont="1" applyFill="1" applyBorder="1" applyAlignment="1">
      <alignment horizontal="center"/>
    </xf>
    <xf numFmtId="164" fontId="7" fillId="2" borderId="53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7" fillId="2" borderId="52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right"/>
    </xf>
    <xf numFmtId="0" fontId="5" fillId="3" borderId="50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10" fillId="4" borderId="55" xfId="0" applyFont="1" applyFill="1" applyBorder="1" applyAlignment="1">
      <alignment horizontal="right"/>
    </xf>
    <xf numFmtId="0" fontId="5" fillId="4" borderId="5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2" fontId="6" fillId="3" borderId="50" xfId="0" applyNumberFormat="1" applyFont="1" applyFill="1" applyBorder="1" applyAlignment="1">
      <alignment horizontal="center" wrapText="1"/>
    </xf>
    <xf numFmtId="0" fontId="10" fillId="3" borderId="5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8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10" fillId="5" borderId="52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52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/>
    <xf numFmtId="164" fontId="5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/>
    <xf numFmtId="0" fontId="13" fillId="0" borderId="1" xfId="0" applyFont="1" applyBorder="1" applyAlignment="1">
      <alignment horizontal="center"/>
    </xf>
    <xf numFmtId="0" fontId="7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0" borderId="64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6" xfId="0" applyFont="1" applyBorder="1" applyAlignment="1"/>
    <xf numFmtId="0" fontId="9" fillId="0" borderId="27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61" xfId="0" applyFont="1" applyBorder="1" applyAlignment="1"/>
    <xf numFmtId="0" fontId="9" fillId="0" borderId="67" xfId="0" applyFont="1" applyBorder="1" applyAlignment="1"/>
    <xf numFmtId="0" fontId="7" fillId="0" borderId="67" xfId="0" applyFont="1" applyBorder="1" applyAlignment="1">
      <alignment horizontal="center"/>
    </xf>
    <xf numFmtId="0" fontId="9" fillId="0" borderId="65" xfId="0" applyFont="1" applyBorder="1" applyAlignment="1"/>
    <xf numFmtId="0" fontId="9" fillId="0" borderId="63" xfId="0" applyFont="1" applyBorder="1" applyAlignment="1"/>
    <xf numFmtId="0" fontId="9" fillId="0" borderId="41" xfId="0" applyFont="1" applyBorder="1" applyAlignment="1"/>
    <xf numFmtId="0" fontId="9" fillId="0" borderId="33" xfId="0" applyFont="1" applyBorder="1" applyAlignment="1"/>
    <xf numFmtId="14" fontId="4" fillId="0" borderId="0" xfId="0" applyNumberFormat="1" applyFont="1" applyAlignment="1">
      <alignment horizontal="righ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2"/>
  <sheetViews>
    <sheetView zoomScale="80" zoomScaleNormal="80" workbookViewId="0">
      <selection activeCell="B6" sqref="B6"/>
    </sheetView>
  </sheetViews>
  <sheetFormatPr defaultRowHeight="15" x14ac:dyDescent="0.25"/>
  <cols>
    <col min="1" max="1" width="19.85546875" customWidth="1"/>
    <col min="2" max="2" width="54" customWidth="1"/>
    <col min="3" max="3" width="15.7109375" customWidth="1"/>
    <col min="5" max="5" width="11.28515625" customWidth="1"/>
    <col min="6" max="6" width="14.28515625" customWidth="1"/>
    <col min="7" max="7" width="20.5703125" customWidth="1"/>
  </cols>
  <sheetData>
    <row r="1" spans="1:7" x14ac:dyDescent="0.25">
      <c r="B1" s="11"/>
    </row>
    <row r="2" spans="1:7" ht="23.25" x14ac:dyDescent="0.35">
      <c r="A2" s="6" t="s">
        <v>1</v>
      </c>
      <c r="B2" s="731"/>
      <c r="C2" s="8" t="s">
        <v>2</v>
      </c>
      <c r="D2" s="6"/>
      <c r="G2" s="8"/>
    </row>
    <row r="3" spans="1:7" ht="15.75" thickBot="1" x14ac:dyDescent="0.3">
      <c r="A3" s="1"/>
      <c r="B3" s="356"/>
      <c r="C3" s="1"/>
      <c r="D3" s="1"/>
      <c r="E3" s="1"/>
      <c r="F3" s="1"/>
      <c r="G3" s="1"/>
    </row>
    <row r="4" spans="1:7" ht="15.75" x14ac:dyDescent="0.25">
      <c r="A4" s="78"/>
      <c r="B4" s="681"/>
      <c r="C4" s="637"/>
      <c r="D4" s="638" t="s">
        <v>21</v>
      </c>
      <c r="E4" s="639"/>
      <c r="F4" s="874"/>
      <c r="G4" s="876" t="s">
        <v>22</v>
      </c>
    </row>
    <row r="5" spans="1:7" ht="16.5" thickBot="1" x14ac:dyDescent="0.3">
      <c r="A5" s="79" t="s">
        <v>0</v>
      </c>
      <c r="B5" s="104" t="s">
        <v>37</v>
      </c>
      <c r="C5" s="104" t="s">
        <v>25</v>
      </c>
      <c r="D5" s="235" t="s">
        <v>26</v>
      </c>
      <c r="E5" s="68" t="s">
        <v>27</v>
      </c>
      <c r="F5" s="875" t="s">
        <v>28</v>
      </c>
      <c r="G5" s="876" t="s">
        <v>29</v>
      </c>
    </row>
    <row r="6" spans="1:7" ht="34.5" customHeight="1" x14ac:dyDescent="0.25">
      <c r="A6" s="80" t="s">
        <v>6</v>
      </c>
      <c r="B6" s="363" t="s">
        <v>146</v>
      </c>
      <c r="C6" s="216">
        <v>90</v>
      </c>
      <c r="D6" s="258">
        <v>4.3899999999999997</v>
      </c>
      <c r="E6" s="34">
        <v>9.7100000000000009</v>
      </c>
      <c r="F6" s="44">
        <v>26.83</v>
      </c>
      <c r="G6" s="14">
        <v>219.19</v>
      </c>
    </row>
    <row r="7" spans="1:7" ht="34.5" customHeight="1" x14ac:dyDescent="0.25">
      <c r="A7" s="80"/>
      <c r="B7" s="284" t="s">
        <v>119</v>
      </c>
      <c r="C7" s="223">
        <v>205</v>
      </c>
      <c r="D7" s="372">
        <v>7.32</v>
      </c>
      <c r="E7" s="92">
        <v>7.29</v>
      </c>
      <c r="F7" s="93">
        <v>34.18</v>
      </c>
      <c r="G7" s="92">
        <v>230.69</v>
      </c>
    </row>
    <row r="8" spans="1:7" ht="34.5" customHeight="1" x14ac:dyDescent="0.25">
      <c r="A8" s="80"/>
      <c r="B8" s="147" t="s">
        <v>11</v>
      </c>
      <c r="C8" s="129">
        <v>200</v>
      </c>
      <c r="D8" s="236">
        <v>0.04</v>
      </c>
      <c r="E8" s="14">
        <v>0</v>
      </c>
      <c r="F8" s="17">
        <v>7.4</v>
      </c>
      <c r="G8" s="877">
        <v>30.26</v>
      </c>
    </row>
    <row r="9" spans="1:7" ht="34.5" customHeight="1" x14ac:dyDescent="0.25">
      <c r="A9" s="80"/>
      <c r="B9" s="215" t="s">
        <v>49</v>
      </c>
      <c r="C9" s="280">
        <v>30</v>
      </c>
      <c r="D9" s="16">
        <v>2.25</v>
      </c>
      <c r="E9" s="14">
        <v>0.87</v>
      </c>
      <c r="F9" s="17">
        <v>14.94</v>
      </c>
      <c r="G9" s="14">
        <v>78.599999999999994</v>
      </c>
    </row>
    <row r="10" spans="1:7" ht="34.5" customHeight="1" x14ac:dyDescent="0.25">
      <c r="A10" s="80"/>
      <c r="B10" s="215" t="s">
        <v>152</v>
      </c>
      <c r="C10" s="183">
        <v>190</v>
      </c>
      <c r="D10" s="236">
        <v>5</v>
      </c>
      <c r="E10" s="14">
        <v>0.4</v>
      </c>
      <c r="F10" s="17">
        <v>2</v>
      </c>
      <c r="G10" s="14">
        <v>25</v>
      </c>
    </row>
    <row r="11" spans="1:7" ht="34.5" customHeight="1" x14ac:dyDescent="0.25">
      <c r="A11" s="80"/>
      <c r="B11" s="302" t="s">
        <v>19</v>
      </c>
      <c r="C11" s="269">
        <f>SUM(C6:C10)</f>
        <v>715</v>
      </c>
      <c r="D11" s="198">
        <f t="shared" ref="D11:G11" si="0">SUM(D6:D10)</f>
        <v>19</v>
      </c>
      <c r="E11" s="31">
        <f t="shared" si="0"/>
        <v>18.27</v>
      </c>
      <c r="F11" s="267">
        <f t="shared" si="0"/>
        <v>85.35</v>
      </c>
      <c r="G11" s="878">
        <f t="shared" si="0"/>
        <v>583.74</v>
      </c>
    </row>
    <row r="12" spans="1:7" ht="34.5" customHeight="1" thickBot="1" x14ac:dyDescent="0.3">
      <c r="A12" s="80"/>
      <c r="B12" s="302" t="s">
        <v>20</v>
      </c>
      <c r="C12" s="130"/>
      <c r="D12" s="200"/>
      <c r="E12" s="47"/>
      <c r="F12" s="124"/>
      <c r="G12" s="878">
        <f>G11/23.5</f>
        <v>24.84</v>
      </c>
    </row>
    <row r="13" spans="1:7" x14ac:dyDescent="0.25">
      <c r="A13" s="2"/>
      <c r="B13" s="9"/>
      <c r="C13" s="2"/>
      <c r="D13" s="10"/>
      <c r="E13" s="9"/>
      <c r="F13" s="2"/>
      <c r="G13" s="12"/>
    </row>
    <row r="14" spans="1:7" x14ac:dyDescent="0.25">
      <c r="B14" s="11"/>
    </row>
    <row r="15" spans="1:7" x14ac:dyDescent="0.25">
      <c r="B15" s="11"/>
    </row>
    <row r="16" spans="1:7" x14ac:dyDescent="0.25">
      <c r="B16" s="11"/>
    </row>
    <row r="17" spans="2:2" x14ac:dyDescent="0.25">
      <c r="B17" s="11"/>
    </row>
    <row r="18" spans="2:2" x14ac:dyDescent="0.25">
      <c r="B18" s="11"/>
    </row>
    <row r="19" spans="2:2" x14ac:dyDescent="0.25">
      <c r="B19" s="11"/>
    </row>
    <row r="20" spans="2:2" x14ac:dyDescent="0.25">
      <c r="B20" s="11"/>
    </row>
    <row r="21" spans="2:2" x14ac:dyDescent="0.25">
      <c r="B21" s="11"/>
    </row>
    <row r="22" spans="2:2" x14ac:dyDescent="0.25">
      <c r="B22" s="11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G20"/>
  <sheetViews>
    <sheetView zoomScale="70" zoomScaleNormal="70" workbookViewId="0">
      <selection activeCell="G2" sqref="G2"/>
    </sheetView>
  </sheetViews>
  <sheetFormatPr defaultRowHeight="15" x14ac:dyDescent="0.25"/>
  <cols>
    <col min="1" max="1" width="20.140625" customWidth="1"/>
    <col min="2" max="2" width="54.28515625" customWidth="1"/>
    <col min="3" max="3" width="16.28515625" customWidth="1"/>
    <col min="5" max="5" width="11.28515625" customWidth="1"/>
    <col min="6" max="6" width="12.85546875" customWidth="1"/>
    <col min="7" max="7" width="20.7109375" customWidth="1"/>
  </cols>
  <sheetData>
    <row r="2" spans="1:7" ht="23.25" x14ac:dyDescent="0.35">
      <c r="A2" s="6" t="s">
        <v>1</v>
      </c>
      <c r="B2" s="6"/>
      <c r="C2" s="8" t="s">
        <v>2</v>
      </c>
      <c r="D2" s="6"/>
      <c r="G2" s="8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s="15" customFormat="1" ht="21.75" customHeight="1" thickBot="1" x14ac:dyDescent="0.3">
      <c r="A4" s="65"/>
      <c r="B4" s="681"/>
      <c r="C4" s="636"/>
      <c r="D4" s="748" t="s">
        <v>21</v>
      </c>
      <c r="E4" s="749"/>
      <c r="F4" s="750"/>
      <c r="G4" s="682" t="s">
        <v>22</v>
      </c>
    </row>
    <row r="5" spans="1:7" s="15" customFormat="1" ht="16.5" thickBot="1" x14ac:dyDescent="0.3">
      <c r="A5" s="66" t="s">
        <v>0</v>
      </c>
      <c r="B5" s="252" t="s">
        <v>37</v>
      </c>
      <c r="C5" s="488" t="s">
        <v>25</v>
      </c>
      <c r="D5" s="760" t="s">
        <v>26</v>
      </c>
      <c r="E5" s="873" t="s">
        <v>27</v>
      </c>
      <c r="F5" s="488" t="s">
        <v>28</v>
      </c>
      <c r="G5" s="690" t="s">
        <v>29</v>
      </c>
    </row>
    <row r="6" spans="1:7" s="15" customFormat="1" ht="26.45" customHeight="1" x14ac:dyDescent="0.25">
      <c r="A6" s="74" t="s">
        <v>6</v>
      </c>
      <c r="B6" s="880" t="s">
        <v>48</v>
      </c>
      <c r="C6" s="881">
        <v>150</v>
      </c>
      <c r="D6" s="14">
        <v>0.6</v>
      </c>
      <c r="E6" s="14">
        <v>0.45</v>
      </c>
      <c r="F6" s="14">
        <v>15.45</v>
      </c>
      <c r="G6" s="484">
        <v>70.5</v>
      </c>
    </row>
    <row r="7" spans="1:7" s="33" customFormat="1" ht="26.25" customHeight="1" x14ac:dyDescent="0.25">
      <c r="A7" s="88"/>
      <c r="B7" s="882" t="s">
        <v>160</v>
      </c>
      <c r="C7" s="31">
        <v>150</v>
      </c>
      <c r="D7" s="19">
        <v>18.86</v>
      </c>
      <c r="E7" s="19">
        <v>20.22</v>
      </c>
      <c r="F7" s="19">
        <v>2.79</v>
      </c>
      <c r="G7" s="867">
        <v>270.32</v>
      </c>
    </row>
    <row r="8" spans="1:7" s="33" customFormat="1" ht="28.5" customHeight="1" x14ac:dyDescent="0.25">
      <c r="A8" s="88"/>
      <c r="B8" s="667" t="s">
        <v>44</v>
      </c>
      <c r="C8" s="883">
        <v>200</v>
      </c>
      <c r="D8" s="19">
        <v>6.64</v>
      </c>
      <c r="E8" s="19">
        <v>5.15</v>
      </c>
      <c r="F8" s="19">
        <v>16.809999999999999</v>
      </c>
      <c r="G8" s="867">
        <v>141.19</v>
      </c>
    </row>
    <row r="9" spans="1:7" s="33" customFormat="1" ht="15.75" x14ac:dyDescent="0.25">
      <c r="A9" s="88"/>
      <c r="B9" s="880" t="s">
        <v>49</v>
      </c>
      <c r="C9" s="881">
        <v>30</v>
      </c>
      <c r="D9" s="14">
        <v>2.25</v>
      </c>
      <c r="E9" s="14">
        <v>0.87</v>
      </c>
      <c r="F9" s="14">
        <v>14.94</v>
      </c>
      <c r="G9" s="196">
        <v>78.599999999999994</v>
      </c>
    </row>
    <row r="10" spans="1:7" s="33" customFormat="1" ht="23.25" customHeight="1" x14ac:dyDescent="0.25">
      <c r="A10" s="88"/>
      <c r="B10" s="884" t="s">
        <v>19</v>
      </c>
      <c r="C10" s="885">
        <f>SUM(C6:C9)</f>
        <v>530</v>
      </c>
      <c r="D10" s="31">
        <f t="shared" ref="D10:G10" si="0">SUM(D6:D9)</f>
        <v>28.35</v>
      </c>
      <c r="E10" s="31">
        <f t="shared" si="0"/>
        <v>26.69</v>
      </c>
      <c r="F10" s="31">
        <f t="shared" si="0"/>
        <v>49.989999999999995</v>
      </c>
      <c r="G10" s="879">
        <f t="shared" si="0"/>
        <v>560.61</v>
      </c>
    </row>
    <row r="11" spans="1:7" s="33" customFormat="1" ht="23.25" customHeight="1" thickBot="1" x14ac:dyDescent="0.3">
      <c r="A11" s="88"/>
      <c r="B11" s="884" t="s">
        <v>20</v>
      </c>
      <c r="C11" s="31"/>
      <c r="D11" s="31"/>
      <c r="E11" s="31"/>
      <c r="F11" s="31"/>
      <c r="G11" s="458">
        <f>G10/23.5</f>
        <v>23.855744680851064</v>
      </c>
    </row>
    <row r="12" spans="1:7" ht="18.75" x14ac:dyDescent="0.25">
      <c r="B12" s="23"/>
      <c r="C12" s="24"/>
      <c r="D12" s="11"/>
      <c r="E12" s="11"/>
      <c r="F12" s="11"/>
    </row>
    <row r="13" spans="1:7" ht="18.75" x14ac:dyDescent="0.25">
      <c r="B13" s="23"/>
      <c r="C13" s="24"/>
      <c r="D13" s="11"/>
      <c r="E13" s="11"/>
      <c r="F13" s="11"/>
    </row>
    <row r="14" spans="1:7" x14ac:dyDescent="0.25">
      <c r="B14" s="11"/>
      <c r="C14" s="11"/>
      <c r="D14" s="11"/>
      <c r="E14" s="11"/>
      <c r="F14" s="11"/>
    </row>
    <row r="15" spans="1:7" x14ac:dyDescent="0.25">
      <c r="B15" s="11"/>
      <c r="C15" s="11"/>
      <c r="D15" s="11"/>
      <c r="E15" s="11"/>
      <c r="F15" s="11"/>
    </row>
    <row r="16" spans="1:7" x14ac:dyDescent="0.25">
      <c r="B16" s="11"/>
      <c r="C16" s="11"/>
      <c r="D16" s="11"/>
      <c r="E16" s="11"/>
      <c r="F16" s="11"/>
    </row>
    <row r="17" spans="2:6" x14ac:dyDescent="0.25">
      <c r="B17" s="11"/>
      <c r="C17" s="11"/>
      <c r="D17" s="11"/>
      <c r="E17" s="11"/>
      <c r="F17" s="11"/>
    </row>
    <row r="18" spans="2:6" x14ac:dyDescent="0.25">
      <c r="B18" s="11"/>
      <c r="C18" s="11"/>
      <c r="D18" s="11"/>
      <c r="E18" s="11"/>
      <c r="F18" s="11"/>
    </row>
    <row r="19" spans="2:6" x14ac:dyDescent="0.25">
      <c r="B19" s="11"/>
      <c r="C19" s="11"/>
      <c r="D19" s="11"/>
      <c r="E19" s="11"/>
      <c r="F19" s="11"/>
    </row>
    <row r="20" spans="2:6" x14ac:dyDescent="0.25">
      <c r="B20" s="11"/>
      <c r="C20" s="11"/>
      <c r="D20" s="11"/>
      <c r="E20" s="11"/>
      <c r="F20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5"/>
  <sheetViews>
    <sheetView topLeftCell="B16" zoomScale="80" zoomScaleNormal="80" workbookViewId="0">
      <selection activeCell="G26" sqref="G26"/>
    </sheetView>
  </sheetViews>
  <sheetFormatPr defaultRowHeight="15" x14ac:dyDescent="0.25"/>
  <cols>
    <col min="1" max="1" width="16.85546875" customWidth="1"/>
    <col min="2" max="2" width="16.85546875" style="78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1" spans="1:24" x14ac:dyDescent="0.25">
      <c r="E1" s="11"/>
    </row>
    <row r="2" spans="1:24" ht="23.25" x14ac:dyDescent="0.35">
      <c r="A2" s="6" t="s">
        <v>1</v>
      </c>
      <c r="B2" s="781"/>
      <c r="C2" s="7"/>
      <c r="D2" s="6" t="s">
        <v>3</v>
      </c>
      <c r="E2" s="731"/>
      <c r="F2" s="8" t="s">
        <v>2</v>
      </c>
      <c r="G2" s="118">
        <v>11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356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78"/>
      <c r="B4" s="789"/>
      <c r="C4" s="741" t="s">
        <v>38</v>
      </c>
      <c r="D4" s="249"/>
      <c r="E4" s="681"/>
      <c r="F4" s="740"/>
      <c r="G4" s="741"/>
      <c r="H4" s="748" t="s">
        <v>21</v>
      </c>
      <c r="I4" s="749"/>
      <c r="J4" s="750"/>
      <c r="K4" s="682" t="s">
        <v>22</v>
      </c>
      <c r="L4" s="891" t="s">
        <v>23</v>
      </c>
      <c r="M4" s="892"/>
      <c r="N4" s="893"/>
      <c r="O4" s="893"/>
      <c r="P4" s="894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46.5" thickBot="1" x14ac:dyDescent="0.3">
      <c r="A5" s="79" t="s">
        <v>0</v>
      </c>
      <c r="B5" s="790"/>
      <c r="C5" s="104" t="s">
        <v>39</v>
      </c>
      <c r="D5" s="669" t="s">
        <v>40</v>
      </c>
      <c r="E5" s="104" t="s">
        <v>37</v>
      </c>
      <c r="F5" s="99" t="s">
        <v>25</v>
      </c>
      <c r="G5" s="104" t="s">
        <v>36</v>
      </c>
      <c r="H5" s="99" t="s">
        <v>26</v>
      </c>
      <c r="I5" s="478" t="s">
        <v>27</v>
      </c>
      <c r="J5" s="99" t="s">
        <v>28</v>
      </c>
      <c r="K5" s="69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31.5" customHeight="1" x14ac:dyDescent="0.25">
      <c r="A6" s="579"/>
      <c r="B6" s="519"/>
      <c r="C6" s="134">
        <v>13</v>
      </c>
      <c r="D6" s="642" t="s">
        <v>18</v>
      </c>
      <c r="E6" s="382" t="s">
        <v>55</v>
      </c>
      <c r="F6" s="556">
        <v>60</v>
      </c>
      <c r="G6" s="580"/>
      <c r="H6" s="266">
        <v>1.1200000000000001</v>
      </c>
      <c r="I6" s="36">
        <v>4.2699999999999996</v>
      </c>
      <c r="J6" s="37">
        <v>6.02</v>
      </c>
      <c r="K6" s="191">
        <v>68.62</v>
      </c>
      <c r="L6" s="266">
        <v>0.03</v>
      </c>
      <c r="M6" s="35">
        <v>0.04</v>
      </c>
      <c r="N6" s="36">
        <v>3.29</v>
      </c>
      <c r="O6" s="36">
        <v>450</v>
      </c>
      <c r="P6" s="39">
        <v>0</v>
      </c>
      <c r="Q6" s="266">
        <v>14.45</v>
      </c>
      <c r="R6" s="36">
        <v>29.75</v>
      </c>
      <c r="S6" s="36">
        <v>18.420000000000002</v>
      </c>
      <c r="T6" s="36">
        <v>0.54</v>
      </c>
      <c r="U6" s="36">
        <v>161.77000000000001</v>
      </c>
      <c r="V6" s="36">
        <v>3.0000000000000001E-3</v>
      </c>
      <c r="W6" s="36">
        <v>1E-3</v>
      </c>
      <c r="X6" s="37">
        <v>0.02</v>
      </c>
    </row>
    <row r="7" spans="1:24" s="15" customFormat="1" ht="27.75" customHeight="1" x14ac:dyDescent="0.25">
      <c r="A7" s="579"/>
      <c r="B7" s="520" t="s">
        <v>67</v>
      </c>
      <c r="C7" s="181">
        <v>153</v>
      </c>
      <c r="D7" s="653" t="s">
        <v>10</v>
      </c>
      <c r="E7" s="502" t="s">
        <v>170</v>
      </c>
      <c r="F7" s="489">
        <v>90</v>
      </c>
      <c r="G7" s="693"/>
      <c r="H7" s="246">
        <v>12.52</v>
      </c>
      <c r="I7" s="51">
        <v>10</v>
      </c>
      <c r="J7" s="70">
        <v>12.3</v>
      </c>
      <c r="K7" s="245">
        <v>190.38</v>
      </c>
      <c r="L7" s="50">
        <v>7.0000000000000007E-2</v>
      </c>
      <c r="M7" s="50">
        <v>0.1</v>
      </c>
      <c r="N7" s="51">
        <v>3.49</v>
      </c>
      <c r="O7" s="51">
        <v>40</v>
      </c>
      <c r="P7" s="52">
        <v>0.01</v>
      </c>
      <c r="Q7" s="246">
        <v>18.78</v>
      </c>
      <c r="R7" s="51">
        <v>112.4</v>
      </c>
      <c r="S7" s="51">
        <v>21.07</v>
      </c>
      <c r="T7" s="51">
        <v>1.57</v>
      </c>
      <c r="U7" s="51">
        <v>273.92</v>
      </c>
      <c r="V7" s="51">
        <v>5.0000000000000001E-3</v>
      </c>
      <c r="W7" s="51">
        <v>1E-3</v>
      </c>
      <c r="X7" s="70">
        <v>0.06</v>
      </c>
    </row>
    <row r="8" spans="1:24" s="15" customFormat="1" ht="27" customHeight="1" x14ac:dyDescent="0.25">
      <c r="A8" s="579"/>
      <c r="B8" s="185" t="s">
        <v>68</v>
      </c>
      <c r="C8" s="182">
        <v>89</v>
      </c>
      <c r="D8" s="645" t="s">
        <v>10</v>
      </c>
      <c r="E8" s="299" t="s">
        <v>102</v>
      </c>
      <c r="F8" s="655">
        <v>90</v>
      </c>
      <c r="G8" s="185"/>
      <c r="H8" s="330">
        <v>18.13</v>
      </c>
      <c r="I8" s="54">
        <v>17.05</v>
      </c>
      <c r="J8" s="71">
        <v>3.69</v>
      </c>
      <c r="K8" s="328">
        <v>240.96</v>
      </c>
      <c r="L8" s="330">
        <v>0.06</v>
      </c>
      <c r="M8" s="239">
        <v>0.13</v>
      </c>
      <c r="N8" s="54">
        <v>1.06</v>
      </c>
      <c r="O8" s="54">
        <v>0</v>
      </c>
      <c r="P8" s="55">
        <v>0</v>
      </c>
      <c r="Q8" s="330">
        <v>17.03</v>
      </c>
      <c r="R8" s="54">
        <v>176.72</v>
      </c>
      <c r="S8" s="54">
        <v>23.18</v>
      </c>
      <c r="T8" s="54">
        <v>2.61</v>
      </c>
      <c r="U8" s="54">
        <v>317</v>
      </c>
      <c r="V8" s="54">
        <v>7.0000000000000001E-3</v>
      </c>
      <c r="W8" s="54">
        <v>0</v>
      </c>
      <c r="X8" s="71">
        <v>0.06</v>
      </c>
    </row>
    <row r="9" spans="1:24" s="15" customFormat="1" ht="26.25" customHeight="1" x14ac:dyDescent="0.25">
      <c r="A9" s="579"/>
      <c r="B9" s="168"/>
      <c r="C9" s="130">
        <v>53</v>
      </c>
      <c r="D9" s="675" t="s">
        <v>60</v>
      </c>
      <c r="E9" s="315" t="s">
        <v>56</v>
      </c>
      <c r="F9" s="100">
        <v>150</v>
      </c>
      <c r="G9" s="131"/>
      <c r="H9" s="73">
        <v>3.34</v>
      </c>
      <c r="I9" s="13">
        <v>4.91</v>
      </c>
      <c r="J9" s="22">
        <v>33.93</v>
      </c>
      <c r="K9" s="132">
        <v>191.49</v>
      </c>
      <c r="L9" s="73">
        <v>0.03</v>
      </c>
      <c r="M9" s="73">
        <v>0.02</v>
      </c>
      <c r="N9" s="13">
        <v>0</v>
      </c>
      <c r="O9" s="13">
        <v>20</v>
      </c>
      <c r="P9" s="22">
        <v>0.09</v>
      </c>
      <c r="Q9" s="237">
        <v>6.29</v>
      </c>
      <c r="R9" s="13">
        <v>67.34</v>
      </c>
      <c r="S9" s="30">
        <v>21.83</v>
      </c>
      <c r="T9" s="13">
        <v>0.46</v>
      </c>
      <c r="U9" s="13">
        <v>43.27</v>
      </c>
      <c r="V9" s="13">
        <v>1E-3</v>
      </c>
      <c r="W9" s="13">
        <v>7.0000000000000001E-3</v>
      </c>
      <c r="X9" s="40">
        <v>0.02</v>
      </c>
    </row>
    <row r="10" spans="1:24" s="15" customFormat="1" ht="24" customHeight="1" x14ac:dyDescent="0.25">
      <c r="A10" s="579"/>
      <c r="B10" s="288"/>
      <c r="C10" s="209">
        <v>107</v>
      </c>
      <c r="D10" s="178" t="s">
        <v>17</v>
      </c>
      <c r="E10" s="215" t="s">
        <v>126</v>
      </c>
      <c r="F10" s="143">
        <v>200</v>
      </c>
      <c r="G10" s="643"/>
      <c r="H10" s="236">
        <v>1</v>
      </c>
      <c r="I10" s="14">
        <v>0.2</v>
      </c>
      <c r="J10" s="38">
        <v>20.2</v>
      </c>
      <c r="K10" s="189">
        <v>92</v>
      </c>
      <c r="L10" s="273">
        <v>0.02</v>
      </c>
      <c r="M10" s="18">
        <v>0.02</v>
      </c>
      <c r="N10" s="19">
        <v>4</v>
      </c>
      <c r="O10" s="19">
        <v>0</v>
      </c>
      <c r="P10" s="42">
        <v>0</v>
      </c>
      <c r="Q10" s="273">
        <v>14</v>
      </c>
      <c r="R10" s="19">
        <v>14</v>
      </c>
      <c r="S10" s="19">
        <v>8</v>
      </c>
      <c r="T10" s="19">
        <v>2.8</v>
      </c>
      <c r="U10" s="19">
        <v>240</v>
      </c>
      <c r="V10" s="19">
        <v>2E-3</v>
      </c>
      <c r="W10" s="19">
        <v>0</v>
      </c>
      <c r="X10" s="42">
        <v>0</v>
      </c>
    </row>
    <row r="11" spans="1:24" s="15" customFormat="1" ht="23.25" customHeight="1" x14ac:dyDescent="0.25">
      <c r="A11" s="579"/>
      <c r="B11" s="168"/>
      <c r="C11" s="132">
        <v>119</v>
      </c>
      <c r="D11" s="178" t="s">
        <v>14</v>
      </c>
      <c r="E11" s="147" t="s">
        <v>53</v>
      </c>
      <c r="F11" s="280">
        <v>20</v>
      </c>
      <c r="G11" s="129"/>
      <c r="H11" s="236">
        <v>1.52</v>
      </c>
      <c r="I11" s="14">
        <v>0.16</v>
      </c>
      <c r="J11" s="38">
        <v>9.84</v>
      </c>
      <c r="K11" s="617">
        <v>47</v>
      </c>
      <c r="L11" s="236">
        <v>0.02</v>
      </c>
      <c r="M11" s="14">
        <v>0.01</v>
      </c>
      <c r="N11" s="14">
        <v>0</v>
      </c>
      <c r="O11" s="14">
        <v>0</v>
      </c>
      <c r="P11" s="17">
        <v>0</v>
      </c>
      <c r="Q11" s="236">
        <v>4</v>
      </c>
      <c r="R11" s="14">
        <v>13</v>
      </c>
      <c r="S11" s="14">
        <v>2.8</v>
      </c>
      <c r="T11" s="14">
        <v>0.22</v>
      </c>
      <c r="U11" s="14">
        <v>18.600000000000001</v>
      </c>
      <c r="V11" s="14">
        <v>1E-3</v>
      </c>
      <c r="W11" s="14">
        <v>1E-3</v>
      </c>
      <c r="X11" s="38">
        <v>2.9</v>
      </c>
    </row>
    <row r="12" spans="1:24" s="15" customFormat="1" ht="25.5" customHeight="1" x14ac:dyDescent="0.25">
      <c r="A12" s="579"/>
      <c r="B12" s="168"/>
      <c r="C12" s="129">
        <v>120</v>
      </c>
      <c r="D12" s="178" t="s">
        <v>15</v>
      </c>
      <c r="E12" s="147" t="s">
        <v>46</v>
      </c>
      <c r="F12" s="143">
        <v>20</v>
      </c>
      <c r="G12" s="643"/>
      <c r="H12" s="236">
        <v>1.32</v>
      </c>
      <c r="I12" s="14">
        <v>0.24</v>
      </c>
      <c r="J12" s="38">
        <v>8.0399999999999991</v>
      </c>
      <c r="K12" s="190">
        <v>39.6</v>
      </c>
      <c r="L12" s="273">
        <v>0.03</v>
      </c>
      <c r="M12" s="18">
        <v>0.02</v>
      </c>
      <c r="N12" s="19">
        <v>0</v>
      </c>
      <c r="O12" s="19">
        <v>0</v>
      </c>
      <c r="P12" s="42">
        <v>0</v>
      </c>
      <c r="Q12" s="273">
        <v>5.8</v>
      </c>
      <c r="R12" s="19">
        <v>30</v>
      </c>
      <c r="S12" s="19">
        <v>9.4</v>
      </c>
      <c r="T12" s="19">
        <v>0.78</v>
      </c>
      <c r="U12" s="19">
        <v>47</v>
      </c>
      <c r="V12" s="19">
        <v>1E-3</v>
      </c>
      <c r="W12" s="19">
        <v>1E-3</v>
      </c>
      <c r="X12" s="42">
        <v>0</v>
      </c>
    </row>
    <row r="13" spans="1:24" s="15" customFormat="1" ht="26.45" customHeight="1" x14ac:dyDescent="0.25">
      <c r="A13" s="80" t="s">
        <v>6</v>
      </c>
      <c r="B13" s="520" t="s">
        <v>67</v>
      </c>
      <c r="C13" s="362"/>
      <c r="D13" s="653"/>
      <c r="E13" s="300" t="s">
        <v>19</v>
      </c>
      <c r="F13" s="551">
        <f>F6+F7+F9+F10+F11+F12</f>
        <v>540</v>
      </c>
      <c r="G13" s="392"/>
      <c r="H13" s="197">
        <f t="shared" ref="H13:X13" si="0">H6+H7+H9+H10+H11+H12</f>
        <v>20.82</v>
      </c>
      <c r="I13" s="21">
        <f t="shared" si="0"/>
        <v>19.779999999999998</v>
      </c>
      <c r="J13" s="60">
        <f t="shared" si="0"/>
        <v>90.330000000000013</v>
      </c>
      <c r="K13" s="293">
        <f t="shared" si="0"/>
        <v>629.09</v>
      </c>
      <c r="L13" s="49">
        <f t="shared" si="0"/>
        <v>0.19999999999999998</v>
      </c>
      <c r="M13" s="21">
        <f t="shared" si="0"/>
        <v>0.21</v>
      </c>
      <c r="N13" s="21">
        <f t="shared" si="0"/>
        <v>10.780000000000001</v>
      </c>
      <c r="O13" s="21">
        <f t="shared" si="0"/>
        <v>510</v>
      </c>
      <c r="P13" s="111">
        <f t="shared" si="0"/>
        <v>9.9999999999999992E-2</v>
      </c>
      <c r="Q13" s="197">
        <f t="shared" si="0"/>
        <v>63.32</v>
      </c>
      <c r="R13" s="21">
        <f t="shared" si="0"/>
        <v>266.49</v>
      </c>
      <c r="S13" s="21">
        <f t="shared" si="0"/>
        <v>81.52</v>
      </c>
      <c r="T13" s="21">
        <f t="shared" si="0"/>
        <v>6.37</v>
      </c>
      <c r="U13" s="21">
        <f t="shared" si="0"/>
        <v>784.56000000000006</v>
      </c>
      <c r="V13" s="21">
        <f t="shared" si="0"/>
        <v>1.3000000000000001E-2</v>
      </c>
      <c r="W13" s="21">
        <f t="shared" si="0"/>
        <v>1.1000000000000003E-2</v>
      </c>
      <c r="X13" s="60">
        <f t="shared" si="0"/>
        <v>3</v>
      </c>
    </row>
    <row r="14" spans="1:24" s="33" customFormat="1" ht="26.45" customHeight="1" x14ac:dyDescent="0.25">
      <c r="A14" s="81"/>
      <c r="B14" s="185" t="s">
        <v>68</v>
      </c>
      <c r="C14" s="234"/>
      <c r="D14" s="697"/>
      <c r="E14" s="301" t="s">
        <v>19</v>
      </c>
      <c r="F14" s="552">
        <f>F6+F8+F9+F10+F11+F12</f>
        <v>540</v>
      </c>
      <c r="G14" s="393"/>
      <c r="H14" s="395">
        <f t="shared" ref="H14:X14" si="1">H6+H8+H9+H10+H11+H12</f>
        <v>26.43</v>
      </c>
      <c r="I14" s="61">
        <f t="shared" si="1"/>
        <v>26.83</v>
      </c>
      <c r="J14" s="396">
        <f t="shared" si="1"/>
        <v>81.72</v>
      </c>
      <c r="K14" s="292">
        <f t="shared" si="1"/>
        <v>679.67000000000007</v>
      </c>
      <c r="L14" s="62">
        <f t="shared" si="1"/>
        <v>0.18999999999999997</v>
      </c>
      <c r="M14" s="61">
        <f t="shared" si="1"/>
        <v>0.24</v>
      </c>
      <c r="N14" s="61">
        <f t="shared" si="1"/>
        <v>8.35</v>
      </c>
      <c r="O14" s="61">
        <f t="shared" si="1"/>
        <v>470</v>
      </c>
      <c r="P14" s="400">
        <f t="shared" si="1"/>
        <v>0.09</v>
      </c>
      <c r="Q14" s="395">
        <f t="shared" si="1"/>
        <v>61.57</v>
      </c>
      <c r="R14" s="61">
        <f t="shared" si="1"/>
        <v>330.81</v>
      </c>
      <c r="S14" s="61">
        <f t="shared" si="1"/>
        <v>83.63000000000001</v>
      </c>
      <c r="T14" s="61">
        <f t="shared" si="1"/>
        <v>7.41</v>
      </c>
      <c r="U14" s="61">
        <f t="shared" si="1"/>
        <v>827.64</v>
      </c>
      <c r="V14" s="61">
        <f t="shared" si="1"/>
        <v>1.4999999999999999E-2</v>
      </c>
      <c r="W14" s="61">
        <f t="shared" si="1"/>
        <v>1.0000000000000002E-2</v>
      </c>
      <c r="X14" s="396">
        <f t="shared" si="1"/>
        <v>3</v>
      </c>
    </row>
    <row r="15" spans="1:24" s="33" customFormat="1" ht="40.5" customHeight="1" x14ac:dyDescent="0.25">
      <c r="A15" s="81"/>
      <c r="B15" s="520" t="s">
        <v>67</v>
      </c>
      <c r="C15" s="233"/>
      <c r="D15" s="698"/>
      <c r="E15" s="547" t="s">
        <v>20</v>
      </c>
      <c r="F15" s="736"/>
      <c r="G15" s="394"/>
      <c r="H15" s="397"/>
      <c r="I15" s="108"/>
      <c r="J15" s="109"/>
      <c r="K15" s="399">
        <f>K13/23.5</f>
        <v>26.769787234042553</v>
      </c>
      <c r="L15" s="398"/>
      <c r="M15" s="398"/>
      <c r="N15" s="108"/>
      <c r="O15" s="108"/>
      <c r="P15" s="401"/>
      <c r="Q15" s="397"/>
      <c r="R15" s="108"/>
      <c r="S15" s="108"/>
      <c r="T15" s="108"/>
      <c r="U15" s="108"/>
      <c r="V15" s="108"/>
      <c r="W15" s="108"/>
      <c r="X15" s="109"/>
    </row>
    <row r="16" spans="1:24" s="33" customFormat="1" ht="26.25" customHeight="1" thickBot="1" x14ac:dyDescent="0.3">
      <c r="A16" s="81"/>
      <c r="B16" s="518" t="s">
        <v>68</v>
      </c>
      <c r="C16" s="184"/>
      <c r="D16" s="651"/>
      <c r="E16" s="548" t="s">
        <v>20</v>
      </c>
      <c r="F16" s="737"/>
      <c r="G16" s="678"/>
      <c r="H16" s="305"/>
      <c r="I16" s="161"/>
      <c r="J16" s="162"/>
      <c r="K16" s="581">
        <f>K14/23.5</f>
        <v>28.922127659574471</v>
      </c>
      <c r="L16" s="582"/>
      <c r="M16" s="582"/>
      <c r="N16" s="161"/>
      <c r="O16" s="161"/>
      <c r="P16" s="186"/>
      <c r="Q16" s="305"/>
      <c r="R16" s="161"/>
      <c r="S16" s="161"/>
      <c r="T16" s="161"/>
      <c r="U16" s="161"/>
      <c r="V16" s="161"/>
      <c r="W16" s="161"/>
      <c r="X16" s="162"/>
    </row>
    <row r="17" spans="1:24" s="15" customFormat="1" ht="33.75" customHeight="1" x14ac:dyDescent="0.25">
      <c r="A17" s="82" t="s">
        <v>7</v>
      </c>
      <c r="B17" s="134"/>
      <c r="C17" s="404">
        <v>28</v>
      </c>
      <c r="D17" s="733" t="s">
        <v>18</v>
      </c>
      <c r="E17" s="405" t="s">
        <v>137</v>
      </c>
      <c r="F17" s="441">
        <v>60</v>
      </c>
      <c r="G17" s="459"/>
      <c r="H17" s="435">
        <v>0.48</v>
      </c>
      <c r="I17" s="368">
        <v>0.6</v>
      </c>
      <c r="J17" s="436">
        <v>1.56</v>
      </c>
      <c r="K17" s="460">
        <v>8.4</v>
      </c>
      <c r="L17" s="332">
        <v>0.02</v>
      </c>
      <c r="M17" s="334">
        <v>0.02</v>
      </c>
      <c r="N17" s="45">
        <v>6</v>
      </c>
      <c r="O17" s="45">
        <v>10</v>
      </c>
      <c r="P17" s="46">
        <v>0</v>
      </c>
      <c r="Q17" s="332">
        <v>13.8</v>
      </c>
      <c r="R17" s="45">
        <v>25.2</v>
      </c>
      <c r="S17" s="45">
        <v>8.4</v>
      </c>
      <c r="T17" s="45">
        <v>0.36</v>
      </c>
      <c r="U17" s="45">
        <v>117.6</v>
      </c>
      <c r="V17" s="45">
        <v>0</v>
      </c>
      <c r="W17" s="45">
        <v>0</v>
      </c>
      <c r="X17" s="46">
        <v>0</v>
      </c>
    </row>
    <row r="18" spans="1:24" s="33" customFormat="1" ht="33.75" customHeight="1" x14ac:dyDescent="0.25">
      <c r="A18" s="81"/>
      <c r="B18" s="130"/>
      <c r="C18" s="101">
        <v>40</v>
      </c>
      <c r="D18" s="734" t="s">
        <v>9</v>
      </c>
      <c r="E18" s="156" t="s">
        <v>96</v>
      </c>
      <c r="F18" s="717">
        <v>200</v>
      </c>
      <c r="G18" s="101"/>
      <c r="H18" s="247">
        <v>5</v>
      </c>
      <c r="I18" s="76">
        <v>7.6</v>
      </c>
      <c r="J18" s="77">
        <v>12.8</v>
      </c>
      <c r="K18" s="209">
        <v>139.80000000000001</v>
      </c>
      <c r="L18" s="247">
        <v>0.04</v>
      </c>
      <c r="M18" s="207">
        <v>0.1</v>
      </c>
      <c r="N18" s="76">
        <v>3.32</v>
      </c>
      <c r="O18" s="76">
        <v>152.19999999999999</v>
      </c>
      <c r="P18" s="206">
        <v>0</v>
      </c>
      <c r="Q18" s="247">
        <v>31.94</v>
      </c>
      <c r="R18" s="76">
        <v>109.2</v>
      </c>
      <c r="S18" s="76">
        <v>24.66</v>
      </c>
      <c r="T18" s="76">
        <v>1.18</v>
      </c>
      <c r="U18" s="76">
        <v>408.2</v>
      </c>
      <c r="V18" s="76">
        <v>2.4E-2</v>
      </c>
      <c r="W18" s="76">
        <v>6.0000000000000001E-3</v>
      </c>
      <c r="X18" s="206">
        <v>4.2000000000000003E-2</v>
      </c>
    </row>
    <row r="19" spans="1:24" s="33" customFormat="1" ht="33.75" customHeight="1" x14ac:dyDescent="0.25">
      <c r="A19" s="90"/>
      <c r="B19" s="130"/>
      <c r="C19" s="101">
        <v>86</v>
      </c>
      <c r="D19" s="568" t="s">
        <v>10</v>
      </c>
      <c r="E19" s="354" t="s">
        <v>72</v>
      </c>
      <c r="F19" s="717">
        <v>240</v>
      </c>
      <c r="G19" s="101"/>
      <c r="H19" s="236">
        <v>20.149999999999999</v>
      </c>
      <c r="I19" s="14">
        <v>19.079999999999998</v>
      </c>
      <c r="J19" s="17">
        <v>24.59</v>
      </c>
      <c r="K19" s="189">
        <v>350.62</v>
      </c>
      <c r="L19" s="236">
        <v>0.18</v>
      </c>
      <c r="M19" s="16">
        <v>0.21</v>
      </c>
      <c r="N19" s="14">
        <v>13.9</v>
      </c>
      <c r="O19" s="14">
        <v>10</v>
      </c>
      <c r="P19" s="38">
        <v>0</v>
      </c>
      <c r="Q19" s="236">
        <v>33.06</v>
      </c>
      <c r="R19" s="14">
        <v>248.02</v>
      </c>
      <c r="S19" s="14">
        <v>54.32</v>
      </c>
      <c r="T19" s="14">
        <v>3.8</v>
      </c>
      <c r="U19" s="14">
        <v>1036.04</v>
      </c>
      <c r="V19" s="14">
        <v>1.4E-2</v>
      </c>
      <c r="W19" s="14">
        <v>1E-3</v>
      </c>
      <c r="X19" s="38">
        <v>0.1</v>
      </c>
    </row>
    <row r="20" spans="1:24" s="15" customFormat="1" ht="43.5" customHeight="1" x14ac:dyDescent="0.25">
      <c r="A20" s="83"/>
      <c r="B20" s="129"/>
      <c r="C20" s="100">
        <v>102</v>
      </c>
      <c r="D20" s="646" t="s">
        <v>17</v>
      </c>
      <c r="E20" s="628" t="s">
        <v>73</v>
      </c>
      <c r="F20" s="589">
        <v>200</v>
      </c>
      <c r="G20" s="100"/>
      <c r="H20" s="236">
        <v>0.83</v>
      </c>
      <c r="I20" s="14">
        <v>0.04</v>
      </c>
      <c r="J20" s="38">
        <v>15.16</v>
      </c>
      <c r="K20" s="257">
        <v>64.22</v>
      </c>
      <c r="L20" s="236">
        <v>0.01</v>
      </c>
      <c r="M20" s="14">
        <v>0.03</v>
      </c>
      <c r="N20" s="14">
        <v>0.27</v>
      </c>
      <c r="O20" s="14">
        <v>60</v>
      </c>
      <c r="P20" s="38">
        <v>0</v>
      </c>
      <c r="Q20" s="236">
        <v>24.15</v>
      </c>
      <c r="R20" s="14">
        <v>21.59</v>
      </c>
      <c r="S20" s="14">
        <v>15.53</v>
      </c>
      <c r="T20" s="14">
        <v>0.49</v>
      </c>
      <c r="U20" s="14">
        <v>242.47</v>
      </c>
      <c r="V20" s="14">
        <v>1E-3</v>
      </c>
      <c r="W20" s="14">
        <v>0</v>
      </c>
      <c r="X20" s="38">
        <v>0.01</v>
      </c>
    </row>
    <row r="21" spans="1:24" s="15" customFormat="1" ht="33.75" customHeight="1" x14ac:dyDescent="0.25">
      <c r="A21" s="83"/>
      <c r="B21" s="129"/>
      <c r="C21" s="102">
        <v>119</v>
      </c>
      <c r="D21" s="557" t="s">
        <v>14</v>
      </c>
      <c r="E21" s="147" t="s">
        <v>53</v>
      </c>
      <c r="F21" s="130">
        <v>45</v>
      </c>
      <c r="G21" s="101"/>
      <c r="H21" s="273">
        <v>3.42</v>
      </c>
      <c r="I21" s="19">
        <v>0.36</v>
      </c>
      <c r="J21" s="42">
        <v>22.14</v>
      </c>
      <c r="K21" s="287">
        <v>105.75</v>
      </c>
      <c r="L21" s="273">
        <v>0.05</v>
      </c>
      <c r="M21" s="19">
        <v>0.01</v>
      </c>
      <c r="N21" s="19">
        <v>0</v>
      </c>
      <c r="O21" s="19">
        <v>0</v>
      </c>
      <c r="P21" s="20">
        <v>0</v>
      </c>
      <c r="Q21" s="273">
        <v>9</v>
      </c>
      <c r="R21" s="19">
        <v>29.25</v>
      </c>
      <c r="S21" s="19">
        <v>6.3</v>
      </c>
      <c r="T21" s="19">
        <v>0.5</v>
      </c>
      <c r="U21" s="19">
        <v>41.85</v>
      </c>
      <c r="V21" s="19">
        <v>1E-3</v>
      </c>
      <c r="W21" s="19">
        <v>3.0000000000000001E-3</v>
      </c>
      <c r="X21" s="42">
        <v>6.53</v>
      </c>
    </row>
    <row r="22" spans="1:24" s="15" customFormat="1" ht="33.75" customHeight="1" x14ac:dyDescent="0.25">
      <c r="A22" s="83"/>
      <c r="B22" s="129"/>
      <c r="C22" s="125">
        <v>120</v>
      </c>
      <c r="D22" s="557" t="s">
        <v>15</v>
      </c>
      <c r="E22" s="147" t="s">
        <v>46</v>
      </c>
      <c r="F22" s="130">
        <v>25</v>
      </c>
      <c r="G22" s="101"/>
      <c r="H22" s="273">
        <v>1.65</v>
      </c>
      <c r="I22" s="19">
        <v>0.3</v>
      </c>
      <c r="J22" s="42">
        <v>10.050000000000001</v>
      </c>
      <c r="K22" s="287">
        <v>49.5</v>
      </c>
      <c r="L22" s="273">
        <v>0.04</v>
      </c>
      <c r="M22" s="19">
        <v>0.02</v>
      </c>
      <c r="N22" s="19">
        <v>0</v>
      </c>
      <c r="O22" s="19">
        <v>0</v>
      </c>
      <c r="P22" s="20">
        <v>0</v>
      </c>
      <c r="Q22" s="273">
        <v>7.25</v>
      </c>
      <c r="R22" s="19">
        <v>37.5</v>
      </c>
      <c r="S22" s="19">
        <v>11.75</v>
      </c>
      <c r="T22" s="19">
        <v>0.98</v>
      </c>
      <c r="U22" s="19">
        <v>58.75</v>
      </c>
      <c r="V22" s="19">
        <v>1E-3</v>
      </c>
      <c r="W22" s="19">
        <v>1E-3</v>
      </c>
      <c r="X22" s="42">
        <v>0</v>
      </c>
    </row>
    <row r="23" spans="1:24" s="33" customFormat="1" ht="33.75" customHeight="1" x14ac:dyDescent="0.25">
      <c r="A23" s="90"/>
      <c r="B23" s="130"/>
      <c r="C23" s="101"/>
      <c r="D23" s="568"/>
      <c r="E23" s="302" t="s">
        <v>19</v>
      </c>
      <c r="F23" s="388">
        <f>SUM(F17:F22)</f>
        <v>770</v>
      </c>
      <c r="G23" s="101"/>
      <c r="H23" s="273">
        <f>H17+H18+H19+H20+H21+H22</f>
        <v>31.529999999999994</v>
      </c>
      <c r="I23" s="19">
        <f t="shared" ref="I23:J23" si="2">I17+I18+I19+I20+I21+I22</f>
        <v>27.979999999999997</v>
      </c>
      <c r="J23" s="20">
        <f t="shared" si="2"/>
        <v>86.3</v>
      </c>
      <c r="K23" s="221">
        <f>K17+K18+K19+K20+K21+K22</f>
        <v>718.29000000000008</v>
      </c>
      <c r="L23" s="273">
        <f t="shared" ref="L23:X23" si="3">L17+L18+L19+L20+L21+L22</f>
        <v>0.33999999999999997</v>
      </c>
      <c r="M23" s="19">
        <f t="shared" si="3"/>
        <v>0.39</v>
      </c>
      <c r="N23" s="19">
        <f t="shared" si="3"/>
        <v>23.49</v>
      </c>
      <c r="O23" s="19">
        <f t="shared" si="3"/>
        <v>232.2</v>
      </c>
      <c r="P23" s="42">
        <f t="shared" si="3"/>
        <v>0</v>
      </c>
      <c r="Q23" s="273">
        <f t="shared" si="3"/>
        <v>119.20000000000002</v>
      </c>
      <c r="R23" s="19">
        <f t="shared" si="3"/>
        <v>470.76</v>
      </c>
      <c r="S23" s="19">
        <f t="shared" si="3"/>
        <v>120.96</v>
      </c>
      <c r="T23" s="19">
        <f t="shared" si="3"/>
        <v>7.3100000000000005</v>
      </c>
      <c r="U23" s="19">
        <f t="shared" si="3"/>
        <v>1904.9099999999999</v>
      </c>
      <c r="V23" s="19">
        <f t="shared" si="3"/>
        <v>4.1000000000000002E-2</v>
      </c>
      <c r="W23" s="19">
        <f t="shared" si="3"/>
        <v>1.0999999999999999E-2</v>
      </c>
      <c r="X23" s="42">
        <f t="shared" si="3"/>
        <v>6.6820000000000004</v>
      </c>
    </row>
    <row r="24" spans="1:24" s="33" customFormat="1" ht="33.75" customHeight="1" thickBot="1" x14ac:dyDescent="0.3">
      <c r="A24" s="116"/>
      <c r="B24" s="133"/>
      <c r="C24" s="261"/>
      <c r="D24" s="735"/>
      <c r="E24" s="336" t="s">
        <v>20</v>
      </c>
      <c r="F24" s="268"/>
      <c r="G24" s="204"/>
      <c r="H24" s="200"/>
      <c r="I24" s="47"/>
      <c r="J24" s="124"/>
      <c r="K24" s="358">
        <f>K23/23.5</f>
        <v>30.565531914893619</v>
      </c>
      <c r="L24" s="200"/>
      <c r="M24" s="153"/>
      <c r="N24" s="47"/>
      <c r="O24" s="47"/>
      <c r="P24" s="117"/>
      <c r="Q24" s="200"/>
      <c r="R24" s="47"/>
      <c r="S24" s="47"/>
      <c r="T24" s="47"/>
      <c r="U24" s="47"/>
      <c r="V24" s="47"/>
      <c r="W24" s="47"/>
      <c r="X24" s="117"/>
    </row>
    <row r="25" spans="1:24" x14ac:dyDescent="0.25">
      <c r="A25" s="2"/>
      <c r="C25" s="4"/>
      <c r="D25" s="2"/>
      <c r="E25" s="9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D26" s="11"/>
      <c r="E26" s="23"/>
      <c r="F26" s="24"/>
      <c r="G26" s="11"/>
      <c r="H26" s="11"/>
      <c r="I26" s="11"/>
      <c r="J26" s="11"/>
    </row>
    <row r="27" spans="1:24" ht="18.75" x14ac:dyDescent="0.25">
      <c r="D27" s="11"/>
      <c r="E27" s="23"/>
      <c r="F27" s="24"/>
      <c r="G27" s="11"/>
      <c r="H27" s="11"/>
      <c r="I27" s="11"/>
      <c r="J27" s="11"/>
    </row>
    <row r="28" spans="1:24" ht="18.75" x14ac:dyDescent="0.25">
      <c r="A28" s="630" t="s">
        <v>61</v>
      </c>
      <c r="B28" s="787"/>
      <c r="C28" s="631"/>
      <c r="D28" s="632"/>
      <c r="E28" s="23"/>
      <c r="F28" s="24"/>
      <c r="G28" s="11"/>
      <c r="H28" s="11"/>
      <c r="I28" s="11"/>
      <c r="J28" s="11"/>
    </row>
    <row r="29" spans="1:24" x14ac:dyDescent="0.25">
      <c r="A29" s="633" t="s">
        <v>62</v>
      </c>
      <c r="B29" s="783"/>
      <c r="C29" s="634"/>
      <c r="D29" s="634"/>
      <c r="E29" s="11"/>
      <c r="F29" s="11"/>
      <c r="G29" s="11"/>
      <c r="H29" s="11"/>
      <c r="I29" s="11"/>
      <c r="J29" s="11"/>
    </row>
    <row r="30" spans="1:24" x14ac:dyDescent="0.25">
      <c r="A30" s="11"/>
      <c r="B30" s="784"/>
      <c r="C30" s="343"/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opLeftCell="C10" zoomScale="80" zoomScaleNormal="80" workbookViewId="0">
      <selection activeCell="E16" sqref="E1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7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78"/>
      <c r="B4" s="98"/>
      <c r="C4" s="637" t="s">
        <v>38</v>
      </c>
      <c r="D4" s="680"/>
      <c r="E4" s="681"/>
      <c r="F4" s="637"/>
      <c r="G4" s="636"/>
      <c r="H4" s="748" t="s">
        <v>21</v>
      </c>
      <c r="I4" s="749"/>
      <c r="J4" s="750"/>
      <c r="K4" s="682" t="s">
        <v>22</v>
      </c>
      <c r="L4" s="891" t="s">
        <v>23</v>
      </c>
      <c r="M4" s="892"/>
      <c r="N4" s="893"/>
      <c r="O4" s="893"/>
      <c r="P4" s="894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46.5" thickBot="1" x14ac:dyDescent="0.3">
      <c r="A5" s="79" t="s">
        <v>0</v>
      </c>
      <c r="B5" s="99"/>
      <c r="C5" s="104" t="s">
        <v>39</v>
      </c>
      <c r="D5" s="751" t="s">
        <v>40</v>
      </c>
      <c r="E5" s="104" t="s">
        <v>37</v>
      </c>
      <c r="F5" s="104" t="s">
        <v>25</v>
      </c>
      <c r="G5" s="99" t="s">
        <v>36</v>
      </c>
      <c r="H5" s="123" t="s">
        <v>26</v>
      </c>
      <c r="I5" s="478" t="s">
        <v>27</v>
      </c>
      <c r="J5" s="730" t="s">
        <v>28</v>
      </c>
      <c r="K5" s="69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26.45" customHeight="1" x14ac:dyDescent="0.25">
      <c r="A6" s="82" t="s">
        <v>6</v>
      </c>
      <c r="B6" s="441"/>
      <c r="C6" s="134">
        <v>25</v>
      </c>
      <c r="D6" s="178" t="s">
        <v>18</v>
      </c>
      <c r="E6" s="363" t="s">
        <v>48</v>
      </c>
      <c r="F6" s="216">
        <v>150</v>
      </c>
      <c r="G6" s="253"/>
      <c r="H6" s="236">
        <v>0.6</v>
      </c>
      <c r="I6" s="14">
        <v>0.45</v>
      </c>
      <c r="J6" s="38">
        <v>15.45</v>
      </c>
      <c r="K6" s="189">
        <v>70.5</v>
      </c>
      <c r="L6" s="258">
        <v>0.03</v>
      </c>
      <c r="M6" s="43">
        <v>0.05</v>
      </c>
      <c r="N6" s="34">
        <v>7.5</v>
      </c>
      <c r="O6" s="34">
        <v>0</v>
      </c>
      <c r="P6" s="44">
        <v>0</v>
      </c>
      <c r="Q6" s="258">
        <v>28.5</v>
      </c>
      <c r="R6" s="34">
        <v>24</v>
      </c>
      <c r="S6" s="34">
        <v>18</v>
      </c>
      <c r="T6" s="34">
        <v>0</v>
      </c>
      <c r="U6" s="34">
        <v>232.5</v>
      </c>
      <c r="V6" s="34">
        <v>1E-3</v>
      </c>
      <c r="W6" s="34">
        <v>0</v>
      </c>
      <c r="X6" s="218">
        <v>0.01</v>
      </c>
    </row>
    <row r="7" spans="1:24" s="33" customFormat="1" ht="26.45" customHeight="1" x14ac:dyDescent="0.25">
      <c r="A7" s="81"/>
      <c r="B7" s="583"/>
      <c r="C7" s="130">
        <v>227</v>
      </c>
      <c r="D7" s="208" t="s">
        <v>58</v>
      </c>
      <c r="E7" s="148" t="s">
        <v>154</v>
      </c>
      <c r="F7" s="130">
        <v>150</v>
      </c>
      <c r="G7" s="699"/>
      <c r="H7" s="372">
        <v>23.46</v>
      </c>
      <c r="I7" s="92">
        <v>11.79</v>
      </c>
      <c r="J7" s="97">
        <v>42.51</v>
      </c>
      <c r="K7" s="594">
        <v>372.4</v>
      </c>
      <c r="L7" s="91">
        <v>0.08</v>
      </c>
      <c r="M7" s="91">
        <v>0.34</v>
      </c>
      <c r="N7" s="92">
        <v>450</v>
      </c>
      <c r="O7" s="92">
        <v>0.06</v>
      </c>
      <c r="P7" s="93">
        <v>0.26</v>
      </c>
      <c r="Q7" s="372">
        <v>236.98</v>
      </c>
      <c r="R7" s="92">
        <v>280.36</v>
      </c>
      <c r="S7" s="92">
        <v>36.79</v>
      </c>
      <c r="T7" s="92">
        <v>1.1100000000000001</v>
      </c>
      <c r="U7" s="92">
        <v>205.05</v>
      </c>
      <c r="V7" s="92">
        <v>8.0000000000000002E-3</v>
      </c>
      <c r="W7" s="92">
        <v>2.7E-2</v>
      </c>
      <c r="X7" s="97">
        <v>0.06</v>
      </c>
    </row>
    <row r="8" spans="1:24" s="33" customFormat="1" ht="26.45" customHeight="1" x14ac:dyDescent="0.25">
      <c r="A8" s="81"/>
      <c r="B8" s="583"/>
      <c r="C8" s="130">
        <v>113</v>
      </c>
      <c r="D8" s="208" t="s">
        <v>5</v>
      </c>
      <c r="E8" s="148" t="s">
        <v>11</v>
      </c>
      <c r="F8" s="130">
        <v>200</v>
      </c>
      <c r="G8" s="699"/>
      <c r="H8" s="247">
        <v>0.04</v>
      </c>
      <c r="I8" s="76">
        <v>0</v>
      </c>
      <c r="J8" s="206">
        <v>7.4</v>
      </c>
      <c r="K8" s="209">
        <v>30.26</v>
      </c>
      <c r="L8" s="207">
        <v>0</v>
      </c>
      <c r="M8" s="207">
        <v>0</v>
      </c>
      <c r="N8" s="76">
        <v>0.8</v>
      </c>
      <c r="O8" s="76">
        <v>0</v>
      </c>
      <c r="P8" s="77">
        <v>0</v>
      </c>
      <c r="Q8" s="247">
        <v>2.02</v>
      </c>
      <c r="R8" s="76">
        <v>0.99</v>
      </c>
      <c r="S8" s="76">
        <v>0.55000000000000004</v>
      </c>
      <c r="T8" s="76">
        <v>0.05</v>
      </c>
      <c r="U8" s="76">
        <v>7.05</v>
      </c>
      <c r="V8" s="76">
        <v>0</v>
      </c>
      <c r="W8" s="76">
        <v>0</v>
      </c>
      <c r="X8" s="206">
        <v>0</v>
      </c>
    </row>
    <row r="9" spans="1:24" s="33" customFormat="1" ht="40.5" customHeight="1" x14ac:dyDescent="0.25">
      <c r="A9" s="81"/>
      <c r="B9" s="101"/>
      <c r="C9" s="129">
        <v>121</v>
      </c>
      <c r="D9" s="178" t="s">
        <v>14</v>
      </c>
      <c r="E9" s="147" t="s">
        <v>49</v>
      </c>
      <c r="F9" s="129">
        <v>30</v>
      </c>
      <c r="G9" s="263"/>
      <c r="H9" s="273">
        <v>2.25</v>
      </c>
      <c r="I9" s="19">
        <v>0.87</v>
      </c>
      <c r="J9" s="42">
        <v>14.94</v>
      </c>
      <c r="K9" s="192">
        <v>78.599999999999994</v>
      </c>
      <c r="L9" s="18">
        <v>0.03</v>
      </c>
      <c r="M9" s="18">
        <v>0.01</v>
      </c>
      <c r="N9" s="19">
        <v>0</v>
      </c>
      <c r="O9" s="19">
        <v>0</v>
      </c>
      <c r="P9" s="20">
        <v>0</v>
      </c>
      <c r="Q9" s="273">
        <v>5.7</v>
      </c>
      <c r="R9" s="19">
        <v>19.5</v>
      </c>
      <c r="S9" s="19">
        <v>3.9</v>
      </c>
      <c r="T9" s="19">
        <v>0.36</v>
      </c>
      <c r="U9" s="19">
        <v>27.6</v>
      </c>
      <c r="V9" s="19">
        <v>0</v>
      </c>
      <c r="W9" s="19">
        <v>0</v>
      </c>
      <c r="X9" s="42">
        <v>0</v>
      </c>
    </row>
    <row r="10" spans="1:24" s="33" customFormat="1" ht="26.25" customHeight="1" x14ac:dyDescent="0.25">
      <c r="A10" s="81"/>
      <c r="B10" s="101"/>
      <c r="C10" s="132"/>
      <c r="D10" s="178"/>
      <c r="E10" s="687" t="s">
        <v>19</v>
      </c>
      <c r="F10" s="307">
        <f>SUM(F6:F9)</f>
        <v>530</v>
      </c>
      <c r="G10" s="643"/>
      <c r="H10" s="236">
        <f t="shared" ref="H10:X10" si="0">SUM(H6:H9)</f>
        <v>26.35</v>
      </c>
      <c r="I10" s="14">
        <f t="shared" si="0"/>
        <v>13.109999999999998</v>
      </c>
      <c r="J10" s="38">
        <f t="shared" si="0"/>
        <v>80.3</v>
      </c>
      <c r="K10" s="341">
        <f t="shared" si="0"/>
        <v>551.76</v>
      </c>
      <c r="L10" s="273">
        <f t="shared" si="0"/>
        <v>0.14000000000000001</v>
      </c>
      <c r="M10" s="18">
        <f t="shared" si="0"/>
        <v>0.4</v>
      </c>
      <c r="N10" s="19">
        <f t="shared" si="0"/>
        <v>458.3</v>
      </c>
      <c r="O10" s="19">
        <f t="shared" si="0"/>
        <v>0.06</v>
      </c>
      <c r="P10" s="42">
        <f t="shared" si="0"/>
        <v>0.26</v>
      </c>
      <c r="Q10" s="273">
        <f t="shared" si="0"/>
        <v>273.2</v>
      </c>
      <c r="R10" s="19">
        <f t="shared" si="0"/>
        <v>324.85000000000002</v>
      </c>
      <c r="S10" s="19">
        <f t="shared" si="0"/>
        <v>59.239999999999995</v>
      </c>
      <c r="T10" s="19">
        <f t="shared" si="0"/>
        <v>1.52</v>
      </c>
      <c r="U10" s="19">
        <f t="shared" si="0"/>
        <v>472.20000000000005</v>
      </c>
      <c r="V10" s="19">
        <f t="shared" si="0"/>
        <v>9.0000000000000011E-3</v>
      </c>
      <c r="W10" s="19">
        <f t="shared" si="0"/>
        <v>2.7E-2</v>
      </c>
      <c r="X10" s="42">
        <f t="shared" si="0"/>
        <v>6.9999999999999993E-2</v>
      </c>
    </row>
    <row r="11" spans="1:24" s="33" customFormat="1" ht="23.25" customHeight="1" thickBot="1" x14ac:dyDescent="0.3">
      <c r="A11" s="81"/>
      <c r="B11" s="101"/>
      <c r="C11" s="129"/>
      <c r="D11" s="178"/>
      <c r="E11" s="687" t="s">
        <v>20</v>
      </c>
      <c r="F11" s="307"/>
      <c r="G11" s="643"/>
      <c r="H11" s="236"/>
      <c r="I11" s="14"/>
      <c r="J11" s="38"/>
      <c r="K11" s="341">
        <f>K10/23.5</f>
        <v>23.479148936170212</v>
      </c>
      <c r="L11" s="273"/>
      <c r="M11" s="18"/>
      <c r="N11" s="19"/>
      <c r="O11" s="19"/>
      <c r="P11" s="42"/>
      <c r="Q11" s="273"/>
      <c r="R11" s="19"/>
      <c r="S11" s="19"/>
      <c r="T11" s="19"/>
      <c r="U11" s="19"/>
      <c r="V11" s="19"/>
      <c r="W11" s="19"/>
      <c r="X11" s="42"/>
    </row>
    <row r="12" spans="1:24" s="15" customFormat="1" ht="33.75" customHeight="1" x14ac:dyDescent="0.25">
      <c r="A12" s="82" t="s">
        <v>7</v>
      </c>
      <c r="B12" s="297"/>
      <c r="C12" s="282">
        <v>9</v>
      </c>
      <c r="D12" s="672" t="s">
        <v>18</v>
      </c>
      <c r="E12" s="673" t="s">
        <v>84</v>
      </c>
      <c r="F12" s="674">
        <v>60</v>
      </c>
      <c r="G12" s="512"/>
      <c r="H12" s="266">
        <v>1.29</v>
      </c>
      <c r="I12" s="36">
        <v>4.2699999999999996</v>
      </c>
      <c r="J12" s="37">
        <v>6.97</v>
      </c>
      <c r="K12" s="312">
        <v>72.75</v>
      </c>
      <c r="L12" s="266">
        <v>0.02</v>
      </c>
      <c r="M12" s="36">
        <v>0.03</v>
      </c>
      <c r="N12" s="36">
        <v>4.4800000000000004</v>
      </c>
      <c r="O12" s="36">
        <v>30</v>
      </c>
      <c r="P12" s="39">
        <v>0</v>
      </c>
      <c r="Q12" s="266">
        <v>17.55</v>
      </c>
      <c r="R12" s="36">
        <v>27.09</v>
      </c>
      <c r="S12" s="36">
        <v>14.37</v>
      </c>
      <c r="T12" s="36">
        <v>0.8</v>
      </c>
      <c r="U12" s="36">
        <v>205.55</v>
      </c>
      <c r="V12" s="36">
        <v>4.0000000000000001E-3</v>
      </c>
      <c r="W12" s="36">
        <v>1E-3</v>
      </c>
      <c r="X12" s="37">
        <v>0.01</v>
      </c>
    </row>
    <row r="13" spans="1:24" s="15" customFormat="1" ht="33.75" customHeight="1" x14ac:dyDescent="0.25">
      <c r="A13" s="80"/>
      <c r="B13" s="100"/>
      <c r="C13" s="130">
        <v>41</v>
      </c>
      <c r="D13" s="208" t="s">
        <v>9</v>
      </c>
      <c r="E13" s="354" t="s">
        <v>76</v>
      </c>
      <c r="F13" s="223">
        <v>200</v>
      </c>
      <c r="G13" s="373"/>
      <c r="H13" s="247">
        <v>6.66</v>
      </c>
      <c r="I13" s="76">
        <v>5.51</v>
      </c>
      <c r="J13" s="206">
        <v>8.75</v>
      </c>
      <c r="K13" s="371">
        <v>111.57</v>
      </c>
      <c r="L13" s="247">
        <v>7.0000000000000007E-2</v>
      </c>
      <c r="M13" s="76">
        <v>0.06</v>
      </c>
      <c r="N13" s="76">
        <v>2.75</v>
      </c>
      <c r="O13" s="76">
        <v>110</v>
      </c>
      <c r="P13" s="77">
        <v>0</v>
      </c>
      <c r="Q13" s="247">
        <v>22.94</v>
      </c>
      <c r="R13" s="76">
        <v>97.77</v>
      </c>
      <c r="S13" s="76">
        <v>22.1</v>
      </c>
      <c r="T13" s="76">
        <v>1.38</v>
      </c>
      <c r="U13" s="76">
        <v>299.77999999999997</v>
      </c>
      <c r="V13" s="76">
        <v>4.0000000000000001E-3</v>
      </c>
      <c r="W13" s="76">
        <v>2E-3</v>
      </c>
      <c r="X13" s="206">
        <v>0.03</v>
      </c>
    </row>
    <row r="14" spans="1:24" s="33" customFormat="1" ht="33.75" customHeight="1" x14ac:dyDescent="0.25">
      <c r="A14" s="90"/>
      <c r="B14" s="583"/>
      <c r="C14" s="130">
        <v>81</v>
      </c>
      <c r="D14" s="208" t="s">
        <v>10</v>
      </c>
      <c r="E14" s="156" t="s">
        <v>66</v>
      </c>
      <c r="F14" s="644">
        <v>90</v>
      </c>
      <c r="G14" s="167"/>
      <c r="H14" s="273">
        <v>23.81</v>
      </c>
      <c r="I14" s="19">
        <v>19.829999999999998</v>
      </c>
      <c r="J14" s="42">
        <v>0.72</v>
      </c>
      <c r="K14" s="272">
        <v>274.56</v>
      </c>
      <c r="L14" s="273">
        <v>0.09</v>
      </c>
      <c r="M14" s="19">
        <v>0.16</v>
      </c>
      <c r="N14" s="19">
        <v>1.0900000000000001</v>
      </c>
      <c r="O14" s="19">
        <v>30</v>
      </c>
      <c r="P14" s="20">
        <v>0.01</v>
      </c>
      <c r="Q14" s="273">
        <v>20.3</v>
      </c>
      <c r="R14" s="19">
        <v>189.81</v>
      </c>
      <c r="S14" s="19">
        <v>22.65</v>
      </c>
      <c r="T14" s="19">
        <v>1.54</v>
      </c>
      <c r="U14" s="19">
        <v>267.56</v>
      </c>
      <c r="V14" s="19">
        <v>5.0000000000000001E-3</v>
      </c>
      <c r="W14" s="19">
        <v>0</v>
      </c>
      <c r="X14" s="42">
        <v>0.15</v>
      </c>
    </row>
    <row r="15" spans="1:24" s="15" customFormat="1" ht="43.5" customHeight="1" x14ac:dyDescent="0.25">
      <c r="A15" s="83"/>
      <c r="B15" s="101"/>
      <c r="C15" s="130">
        <v>124</v>
      </c>
      <c r="D15" s="208" t="s">
        <v>79</v>
      </c>
      <c r="E15" s="354" t="s">
        <v>77</v>
      </c>
      <c r="F15" s="223">
        <v>150</v>
      </c>
      <c r="G15" s="373"/>
      <c r="H15" s="247">
        <v>3.93</v>
      </c>
      <c r="I15" s="76">
        <v>4.24</v>
      </c>
      <c r="J15" s="206">
        <v>21.84</v>
      </c>
      <c r="K15" s="371">
        <v>140.55000000000001</v>
      </c>
      <c r="L15" s="247">
        <v>0.11</v>
      </c>
      <c r="M15" s="76">
        <v>0.02</v>
      </c>
      <c r="N15" s="76">
        <v>0</v>
      </c>
      <c r="O15" s="76">
        <v>10</v>
      </c>
      <c r="P15" s="77">
        <v>0.06</v>
      </c>
      <c r="Q15" s="247">
        <v>10.9</v>
      </c>
      <c r="R15" s="76">
        <v>74.540000000000006</v>
      </c>
      <c r="S15" s="76">
        <v>26.07</v>
      </c>
      <c r="T15" s="76">
        <v>0.86</v>
      </c>
      <c r="U15" s="76">
        <v>64.319999999999993</v>
      </c>
      <c r="V15" s="76">
        <v>1E-3</v>
      </c>
      <c r="W15" s="76">
        <v>1E-3</v>
      </c>
      <c r="X15" s="206">
        <v>0.01</v>
      </c>
    </row>
    <row r="16" spans="1:24" s="15" customFormat="1" ht="33.75" customHeight="1" x14ac:dyDescent="0.25">
      <c r="A16" s="83"/>
      <c r="B16" s="371"/>
      <c r="C16" s="209">
        <v>100</v>
      </c>
      <c r="D16" s="208" t="s">
        <v>80</v>
      </c>
      <c r="E16" s="148" t="s">
        <v>78</v>
      </c>
      <c r="F16" s="130">
        <v>200</v>
      </c>
      <c r="G16" s="373"/>
      <c r="H16" s="273">
        <v>0.15</v>
      </c>
      <c r="I16" s="19">
        <v>0.04</v>
      </c>
      <c r="J16" s="42">
        <v>12.83</v>
      </c>
      <c r="K16" s="272">
        <v>52.45</v>
      </c>
      <c r="L16" s="236">
        <v>0</v>
      </c>
      <c r="M16" s="14">
        <v>0</v>
      </c>
      <c r="N16" s="14">
        <v>1.2</v>
      </c>
      <c r="O16" s="14">
        <v>0</v>
      </c>
      <c r="P16" s="17">
        <v>0</v>
      </c>
      <c r="Q16" s="236">
        <v>6.83</v>
      </c>
      <c r="R16" s="14">
        <v>5.22</v>
      </c>
      <c r="S16" s="14">
        <v>4.5199999999999996</v>
      </c>
      <c r="T16" s="14">
        <v>0.12</v>
      </c>
      <c r="U16" s="14">
        <v>42.79</v>
      </c>
      <c r="V16" s="14">
        <v>0</v>
      </c>
      <c r="W16" s="14">
        <v>0.02</v>
      </c>
      <c r="X16" s="38">
        <v>0</v>
      </c>
    </row>
    <row r="17" spans="1:24" s="15" customFormat="1" ht="33.75" customHeight="1" x14ac:dyDescent="0.25">
      <c r="A17" s="83"/>
      <c r="B17" s="371"/>
      <c r="C17" s="209">
        <v>119</v>
      </c>
      <c r="D17" s="208" t="s">
        <v>14</v>
      </c>
      <c r="E17" s="148" t="s">
        <v>53</v>
      </c>
      <c r="F17" s="280">
        <v>20</v>
      </c>
      <c r="G17" s="129"/>
      <c r="H17" s="236">
        <v>1.52</v>
      </c>
      <c r="I17" s="14">
        <v>0.16</v>
      </c>
      <c r="J17" s="38">
        <v>9.84</v>
      </c>
      <c r="K17" s="617">
        <v>47</v>
      </c>
      <c r="L17" s="236">
        <v>0.02</v>
      </c>
      <c r="M17" s="14">
        <v>0.01</v>
      </c>
      <c r="N17" s="14">
        <v>0</v>
      </c>
      <c r="O17" s="14">
        <v>0</v>
      </c>
      <c r="P17" s="17">
        <v>0</v>
      </c>
      <c r="Q17" s="236">
        <v>4</v>
      </c>
      <c r="R17" s="14">
        <v>13</v>
      </c>
      <c r="S17" s="14">
        <v>2.8</v>
      </c>
      <c r="T17" s="14">
        <v>0.22</v>
      </c>
      <c r="U17" s="14">
        <v>18.600000000000001</v>
      </c>
      <c r="V17" s="14">
        <v>1E-3</v>
      </c>
      <c r="W17" s="14">
        <v>1E-3</v>
      </c>
      <c r="X17" s="38">
        <v>2.9</v>
      </c>
    </row>
    <row r="18" spans="1:24" s="15" customFormat="1" ht="33.75" customHeight="1" x14ac:dyDescent="0.25">
      <c r="A18" s="90"/>
      <c r="B18" s="101"/>
      <c r="C18" s="130">
        <v>120</v>
      </c>
      <c r="D18" s="208" t="s">
        <v>15</v>
      </c>
      <c r="E18" s="148" t="s">
        <v>46</v>
      </c>
      <c r="F18" s="125">
        <v>20</v>
      </c>
      <c r="G18" s="129"/>
      <c r="H18" s="236">
        <v>1.32</v>
      </c>
      <c r="I18" s="14">
        <v>0.24</v>
      </c>
      <c r="J18" s="38">
        <v>8.0399999999999991</v>
      </c>
      <c r="K18" s="618">
        <v>39.6</v>
      </c>
      <c r="L18" s="273">
        <v>0.03</v>
      </c>
      <c r="M18" s="19">
        <v>0.02</v>
      </c>
      <c r="N18" s="19">
        <v>0</v>
      </c>
      <c r="O18" s="19">
        <v>0</v>
      </c>
      <c r="P18" s="20">
        <v>0</v>
      </c>
      <c r="Q18" s="273">
        <v>5.8</v>
      </c>
      <c r="R18" s="19">
        <v>30</v>
      </c>
      <c r="S18" s="19">
        <v>9.4</v>
      </c>
      <c r="T18" s="19">
        <v>0.78</v>
      </c>
      <c r="U18" s="19">
        <v>47</v>
      </c>
      <c r="V18" s="19">
        <v>1E-3</v>
      </c>
      <c r="W18" s="19">
        <v>1E-3</v>
      </c>
      <c r="X18" s="42">
        <v>0</v>
      </c>
    </row>
    <row r="19" spans="1:24" s="15" customFormat="1" ht="33.75" customHeight="1" x14ac:dyDescent="0.25">
      <c r="A19" s="90"/>
      <c r="B19" s="583"/>
      <c r="C19" s="135"/>
      <c r="D19" s="473"/>
      <c r="E19" s="302" t="s">
        <v>19</v>
      </c>
      <c r="F19" s="193">
        <f>F12+F13+F14+F15+F16+F17+F18</f>
        <v>740</v>
      </c>
      <c r="G19" s="289"/>
      <c r="H19" s="198">
        <f t="shared" ref="H19:X19" si="1">H12+H13+H14+H15+H16+H17+H18</f>
        <v>38.68</v>
      </c>
      <c r="I19" s="31">
        <f t="shared" si="1"/>
        <v>34.29</v>
      </c>
      <c r="J19" s="64">
        <f t="shared" si="1"/>
        <v>68.990000000000009</v>
      </c>
      <c r="K19" s="591">
        <f t="shared" si="1"/>
        <v>738.48000000000013</v>
      </c>
      <c r="L19" s="198">
        <f t="shared" si="1"/>
        <v>0.33999999999999997</v>
      </c>
      <c r="M19" s="31">
        <f t="shared" si="1"/>
        <v>0.30000000000000004</v>
      </c>
      <c r="N19" s="31">
        <f t="shared" si="1"/>
        <v>9.52</v>
      </c>
      <c r="O19" s="31">
        <f t="shared" si="1"/>
        <v>180</v>
      </c>
      <c r="P19" s="267">
        <f t="shared" si="1"/>
        <v>6.9999999999999993E-2</v>
      </c>
      <c r="Q19" s="198">
        <f t="shared" si="1"/>
        <v>88.320000000000007</v>
      </c>
      <c r="R19" s="31">
        <f t="shared" si="1"/>
        <v>437.43000000000006</v>
      </c>
      <c r="S19" s="31">
        <f t="shared" si="1"/>
        <v>101.91</v>
      </c>
      <c r="T19" s="31">
        <f t="shared" si="1"/>
        <v>5.7</v>
      </c>
      <c r="U19" s="31">
        <f t="shared" si="1"/>
        <v>945.6</v>
      </c>
      <c r="V19" s="31">
        <f t="shared" si="1"/>
        <v>1.6000000000000004E-2</v>
      </c>
      <c r="W19" s="31">
        <f t="shared" si="1"/>
        <v>2.6000000000000002E-2</v>
      </c>
      <c r="X19" s="64">
        <f t="shared" si="1"/>
        <v>3.1</v>
      </c>
    </row>
    <row r="20" spans="1:24" s="15" customFormat="1" ht="33.75" customHeight="1" thickBot="1" x14ac:dyDescent="0.3">
      <c r="A20" s="116"/>
      <c r="B20" s="592"/>
      <c r="C20" s="133"/>
      <c r="D20" s="383"/>
      <c r="E20" s="336" t="s">
        <v>20</v>
      </c>
      <c r="F20" s="357"/>
      <c r="G20" s="204"/>
      <c r="H20" s="200"/>
      <c r="I20" s="47"/>
      <c r="J20" s="117"/>
      <c r="K20" s="457">
        <f>K19/23.5</f>
        <v>31.424680851063837</v>
      </c>
      <c r="L20" s="200"/>
      <c r="M20" s="47"/>
      <c r="N20" s="47"/>
      <c r="O20" s="47"/>
      <c r="P20" s="124"/>
      <c r="Q20" s="200"/>
      <c r="R20" s="47"/>
      <c r="S20" s="47"/>
      <c r="T20" s="47"/>
      <c r="U20" s="47"/>
      <c r="V20" s="47"/>
      <c r="W20" s="47"/>
      <c r="X20" s="117"/>
    </row>
    <row r="21" spans="1:24" x14ac:dyDescent="0.25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.75" x14ac:dyDescent="0.25">
      <c r="A22" s="214"/>
      <c r="B22" s="275"/>
      <c r="C22" s="275"/>
      <c r="D22" s="276"/>
      <c r="E22" s="277"/>
      <c r="F22" s="24"/>
      <c r="G22" s="11"/>
      <c r="H22" s="11"/>
      <c r="I22" s="11"/>
      <c r="J22" s="11"/>
    </row>
    <row r="23" spans="1:24" ht="18.75" x14ac:dyDescent="0.25">
      <c r="D23" s="11"/>
      <c r="E23" s="23"/>
      <c r="F23" s="24"/>
      <c r="G23" s="11"/>
      <c r="H23" s="11"/>
      <c r="I23" s="11"/>
      <c r="J23" s="11"/>
    </row>
    <row r="24" spans="1:24" x14ac:dyDescent="0.25">
      <c r="D24" s="11"/>
      <c r="E24" s="11"/>
      <c r="F24" s="11"/>
      <c r="G24" s="11"/>
      <c r="H24" s="11"/>
      <c r="I24" s="11"/>
      <c r="J24" s="11"/>
    </row>
    <row r="25" spans="1:24" x14ac:dyDescent="0.25">
      <c r="D25" s="11"/>
      <c r="E25" s="11"/>
      <c r="F25" s="11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opLeftCell="B10" zoomScale="80" zoomScaleNormal="80" workbookViewId="0">
      <selection activeCell="E8" sqref="E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18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426"/>
      <c r="C4" s="637" t="s">
        <v>38</v>
      </c>
      <c r="D4" s="700"/>
      <c r="E4" s="681"/>
      <c r="F4" s="637"/>
      <c r="G4" s="636"/>
      <c r="H4" s="748" t="s">
        <v>21</v>
      </c>
      <c r="I4" s="749"/>
      <c r="J4" s="750"/>
      <c r="K4" s="640" t="s">
        <v>22</v>
      </c>
      <c r="L4" s="891" t="s">
        <v>23</v>
      </c>
      <c r="M4" s="892"/>
      <c r="N4" s="893"/>
      <c r="O4" s="893"/>
      <c r="P4" s="894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46.5" thickBot="1" x14ac:dyDescent="0.3">
      <c r="A5" s="138" t="s">
        <v>0</v>
      </c>
      <c r="B5" s="104"/>
      <c r="C5" s="104" t="s">
        <v>39</v>
      </c>
      <c r="D5" s="758" t="s">
        <v>40</v>
      </c>
      <c r="E5" s="104" t="s">
        <v>37</v>
      </c>
      <c r="F5" s="104" t="s">
        <v>25</v>
      </c>
      <c r="G5" s="99" t="s">
        <v>36</v>
      </c>
      <c r="H5" s="760" t="s">
        <v>26</v>
      </c>
      <c r="I5" s="478" t="s">
        <v>27</v>
      </c>
      <c r="J5" s="761" t="s">
        <v>28</v>
      </c>
      <c r="K5" s="641" t="s">
        <v>29</v>
      </c>
      <c r="L5" s="500" t="s">
        <v>30</v>
      </c>
      <c r="M5" s="500" t="s">
        <v>110</v>
      </c>
      <c r="N5" s="500" t="s">
        <v>31</v>
      </c>
      <c r="O5" s="558" t="s">
        <v>111</v>
      </c>
      <c r="P5" s="500" t="s">
        <v>112</v>
      </c>
      <c r="Q5" s="500" t="s">
        <v>32</v>
      </c>
      <c r="R5" s="500" t="s">
        <v>33</v>
      </c>
      <c r="S5" s="500" t="s">
        <v>34</v>
      </c>
      <c r="T5" s="500" t="s">
        <v>35</v>
      </c>
      <c r="U5" s="500" t="s">
        <v>113</v>
      </c>
      <c r="V5" s="500" t="s">
        <v>114</v>
      </c>
      <c r="W5" s="500" t="s">
        <v>115</v>
      </c>
      <c r="X5" s="637" t="s">
        <v>116</v>
      </c>
    </row>
    <row r="6" spans="1:24" s="15" customFormat="1" ht="26.45" customHeight="1" x14ac:dyDescent="0.25">
      <c r="A6" s="105" t="s">
        <v>6</v>
      </c>
      <c r="B6" s="134"/>
      <c r="C6" s="143">
        <v>25</v>
      </c>
      <c r="D6" s="446" t="s">
        <v>18</v>
      </c>
      <c r="E6" s="449" t="s">
        <v>48</v>
      </c>
      <c r="F6" s="216">
        <v>150</v>
      </c>
      <c r="G6" s="347"/>
      <c r="H6" s="332">
        <v>0.6</v>
      </c>
      <c r="I6" s="45">
        <v>0.45</v>
      </c>
      <c r="J6" s="46">
        <v>15.45</v>
      </c>
      <c r="K6" s="272">
        <v>70.5</v>
      </c>
      <c r="L6" s="332">
        <v>0.03</v>
      </c>
      <c r="M6" s="45">
        <v>0.05</v>
      </c>
      <c r="N6" s="45">
        <v>7.5</v>
      </c>
      <c r="O6" s="45">
        <v>0</v>
      </c>
      <c r="P6" s="380">
        <v>0</v>
      </c>
      <c r="Q6" s="332">
        <v>28.5</v>
      </c>
      <c r="R6" s="45">
        <v>24</v>
      </c>
      <c r="S6" s="45">
        <v>18</v>
      </c>
      <c r="T6" s="45">
        <v>0</v>
      </c>
      <c r="U6" s="45">
        <v>232.5</v>
      </c>
      <c r="V6" s="45">
        <v>1E-3</v>
      </c>
      <c r="W6" s="45">
        <v>0</v>
      </c>
      <c r="X6" s="46">
        <v>0.01</v>
      </c>
    </row>
    <row r="7" spans="1:24" s="33" customFormat="1" ht="26.45" customHeight="1" x14ac:dyDescent="0.25">
      <c r="A7" s="139"/>
      <c r="B7" s="119"/>
      <c r="C7" s="550">
        <v>125</v>
      </c>
      <c r="D7" s="447" t="s">
        <v>81</v>
      </c>
      <c r="E7" s="127" t="s">
        <v>144</v>
      </c>
      <c r="F7" s="130">
        <v>150</v>
      </c>
      <c r="G7" s="208"/>
      <c r="H7" s="372">
        <v>7.85</v>
      </c>
      <c r="I7" s="92">
        <v>5.23</v>
      </c>
      <c r="J7" s="97">
        <v>41.29</v>
      </c>
      <c r="K7" s="444">
        <v>243.85</v>
      </c>
      <c r="L7" s="313">
        <v>0.08</v>
      </c>
      <c r="M7" s="25">
        <v>0.04</v>
      </c>
      <c r="N7" s="25">
        <v>0.01</v>
      </c>
      <c r="O7" s="25">
        <v>20</v>
      </c>
      <c r="P7" s="616">
        <v>0.11</v>
      </c>
      <c r="Q7" s="313">
        <v>51.94</v>
      </c>
      <c r="R7" s="25">
        <v>72.510000000000005</v>
      </c>
      <c r="S7" s="25">
        <v>10.65</v>
      </c>
      <c r="T7" s="25">
        <v>0.97</v>
      </c>
      <c r="U7" s="25">
        <v>76.14</v>
      </c>
      <c r="V7" s="25">
        <v>1E-3</v>
      </c>
      <c r="W7" s="25">
        <v>0</v>
      </c>
      <c r="X7" s="41">
        <v>0.01</v>
      </c>
    </row>
    <row r="8" spans="1:24" s="33" customFormat="1" ht="24" customHeight="1" x14ac:dyDescent="0.25">
      <c r="A8" s="139"/>
      <c r="B8" s="119"/>
      <c r="C8" s="143">
        <v>114</v>
      </c>
      <c r="D8" s="178" t="s">
        <v>45</v>
      </c>
      <c r="E8" s="215" t="s">
        <v>50</v>
      </c>
      <c r="F8" s="670">
        <v>200</v>
      </c>
      <c r="G8" s="168"/>
      <c r="H8" s="236">
        <v>0</v>
      </c>
      <c r="I8" s="14">
        <v>0</v>
      </c>
      <c r="J8" s="38">
        <v>7.27</v>
      </c>
      <c r="K8" s="256">
        <v>28.73</v>
      </c>
      <c r="L8" s="236">
        <v>0</v>
      </c>
      <c r="M8" s="14">
        <v>0</v>
      </c>
      <c r="N8" s="14">
        <v>0</v>
      </c>
      <c r="O8" s="14">
        <v>0</v>
      </c>
      <c r="P8" s="17">
        <v>0</v>
      </c>
      <c r="Q8" s="236">
        <v>0.26</v>
      </c>
      <c r="R8" s="14">
        <v>0.03</v>
      </c>
      <c r="S8" s="14">
        <v>0.03</v>
      </c>
      <c r="T8" s="14">
        <v>0.02</v>
      </c>
      <c r="U8" s="14">
        <v>0.28999999999999998</v>
      </c>
      <c r="V8" s="14">
        <v>0</v>
      </c>
      <c r="W8" s="14">
        <v>0</v>
      </c>
      <c r="X8" s="38">
        <v>0</v>
      </c>
    </row>
    <row r="9" spans="1:24" s="33" customFormat="1" ht="24" customHeight="1" x14ac:dyDescent="0.25">
      <c r="A9" s="139"/>
      <c r="B9" s="615"/>
      <c r="C9" s="143" t="s">
        <v>151</v>
      </c>
      <c r="D9" s="178" t="s">
        <v>17</v>
      </c>
      <c r="E9" s="215" t="s">
        <v>152</v>
      </c>
      <c r="F9" s="280">
        <v>100</v>
      </c>
      <c r="G9" s="168"/>
      <c r="H9" s="236">
        <v>0</v>
      </c>
      <c r="I9" s="14">
        <v>0</v>
      </c>
      <c r="J9" s="38">
        <v>15</v>
      </c>
      <c r="K9" s="256">
        <v>60</v>
      </c>
      <c r="L9" s="236"/>
      <c r="M9" s="14"/>
      <c r="N9" s="14"/>
      <c r="O9" s="14"/>
      <c r="P9" s="17"/>
      <c r="Q9" s="236"/>
      <c r="R9" s="14"/>
      <c r="S9" s="14"/>
      <c r="T9" s="14"/>
      <c r="U9" s="14"/>
      <c r="V9" s="14"/>
      <c r="W9" s="14"/>
      <c r="X9" s="38"/>
    </row>
    <row r="10" spans="1:24" s="33" customFormat="1" ht="26.45" customHeight="1" x14ac:dyDescent="0.25">
      <c r="A10" s="139"/>
      <c r="B10" s="130"/>
      <c r="C10" s="572">
        <v>119</v>
      </c>
      <c r="D10" s="447" t="s">
        <v>53</v>
      </c>
      <c r="E10" s="127" t="s">
        <v>41</v>
      </c>
      <c r="F10" s="130">
        <v>30</v>
      </c>
      <c r="G10" s="427"/>
      <c r="H10" s="273">
        <v>2.2799999999999998</v>
      </c>
      <c r="I10" s="19">
        <v>0.24</v>
      </c>
      <c r="J10" s="42">
        <v>14.76</v>
      </c>
      <c r="K10" s="407">
        <v>70.5</v>
      </c>
      <c r="L10" s="273">
        <v>0.03</v>
      </c>
      <c r="M10" s="19">
        <v>0.01</v>
      </c>
      <c r="N10" s="19">
        <v>0</v>
      </c>
      <c r="O10" s="19">
        <v>0</v>
      </c>
      <c r="P10" s="20">
        <v>0</v>
      </c>
      <c r="Q10" s="273">
        <v>6</v>
      </c>
      <c r="R10" s="19">
        <v>19.5</v>
      </c>
      <c r="S10" s="19">
        <v>4.2</v>
      </c>
      <c r="T10" s="19">
        <v>0.33</v>
      </c>
      <c r="U10" s="19">
        <v>27.9</v>
      </c>
      <c r="V10" s="19">
        <v>1E-3</v>
      </c>
      <c r="W10" s="19">
        <v>2E-3</v>
      </c>
      <c r="X10" s="42">
        <v>4.3499999999999996</v>
      </c>
    </row>
    <row r="11" spans="1:24" s="33" customFormat="1" ht="26.45" customHeight="1" x14ac:dyDescent="0.25">
      <c r="A11" s="139"/>
      <c r="B11" s="130"/>
      <c r="C11" s="550">
        <v>120</v>
      </c>
      <c r="D11" s="447" t="s">
        <v>46</v>
      </c>
      <c r="E11" s="127" t="s">
        <v>13</v>
      </c>
      <c r="F11" s="130">
        <v>30</v>
      </c>
      <c r="G11" s="427"/>
      <c r="H11" s="273">
        <v>1.98</v>
      </c>
      <c r="I11" s="19">
        <v>0.36</v>
      </c>
      <c r="J11" s="42">
        <v>12.06</v>
      </c>
      <c r="K11" s="407">
        <v>59.4</v>
      </c>
      <c r="L11" s="273">
        <v>0.05</v>
      </c>
      <c r="M11" s="19">
        <v>0.02</v>
      </c>
      <c r="N11" s="19">
        <v>0</v>
      </c>
      <c r="O11" s="19">
        <v>0</v>
      </c>
      <c r="P11" s="20">
        <v>0</v>
      </c>
      <c r="Q11" s="273">
        <v>8.6999999999999993</v>
      </c>
      <c r="R11" s="19">
        <v>45</v>
      </c>
      <c r="S11" s="19">
        <v>14.1</v>
      </c>
      <c r="T11" s="19">
        <v>1.17</v>
      </c>
      <c r="U11" s="19">
        <v>70.5</v>
      </c>
      <c r="V11" s="19">
        <v>1E-3</v>
      </c>
      <c r="W11" s="19">
        <v>2E-3</v>
      </c>
      <c r="X11" s="42">
        <v>0.01</v>
      </c>
    </row>
    <row r="12" spans="1:24" s="33" customFormat="1" ht="26.45" customHeight="1" x14ac:dyDescent="0.25">
      <c r="A12" s="139"/>
      <c r="B12" s="130"/>
      <c r="C12" s="550"/>
      <c r="D12" s="447"/>
      <c r="E12" s="154" t="s">
        <v>19</v>
      </c>
      <c r="F12" s="269">
        <f>SUM(F6:F11)</f>
        <v>660</v>
      </c>
      <c r="G12" s="270"/>
      <c r="H12" s="198">
        <f t="shared" ref="H12:X12" si="0">SUM(H6:H11)</f>
        <v>12.709999999999999</v>
      </c>
      <c r="I12" s="31">
        <f t="shared" si="0"/>
        <v>6.2800000000000011</v>
      </c>
      <c r="J12" s="64">
        <f t="shared" si="0"/>
        <v>105.83</v>
      </c>
      <c r="K12" s="364">
        <f>SUM(K6:K11)</f>
        <v>532.98</v>
      </c>
      <c r="L12" s="198">
        <f t="shared" si="0"/>
        <v>0.19</v>
      </c>
      <c r="M12" s="31">
        <f t="shared" si="0"/>
        <v>0.12</v>
      </c>
      <c r="N12" s="31">
        <f t="shared" si="0"/>
        <v>7.51</v>
      </c>
      <c r="O12" s="31">
        <f t="shared" si="0"/>
        <v>20</v>
      </c>
      <c r="P12" s="267">
        <f t="shared" si="0"/>
        <v>0.11</v>
      </c>
      <c r="Q12" s="198">
        <f t="shared" si="0"/>
        <v>95.4</v>
      </c>
      <c r="R12" s="31">
        <f t="shared" si="0"/>
        <v>161.04000000000002</v>
      </c>
      <c r="S12" s="31">
        <f t="shared" si="0"/>
        <v>46.980000000000004</v>
      </c>
      <c r="T12" s="31">
        <f t="shared" si="0"/>
        <v>2.4900000000000002</v>
      </c>
      <c r="U12" s="31">
        <f t="shared" si="0"/>
        <v>407.33</v>
      </c>
      <c r="V12" s="31">
        <f t="shared" si="0"/>
        <v>4.0000000000000001E-3</v>
      </c>
      <c r="W12" s="31">
        <f t="shared" si="0"/>
        <v>4.0000000000000001E-3</v>
      </c>
      <c r="X12" s="64">
        <f t="shared" si="0"/>
        <v>4.379999999999999</v>
      </c>
    </row>
    <row r="13" spans="1:24" s="33" customFormat="1" ht="26.45" customHeight="1" thickBot="1" x14ac:dyDescent="0.3">
      <c r="A13" s="139"/>
      <c r="B13" s="133"/>
      <c r="C13" s="550"/>
      <c r="D13" s="447"/>
      <c r="E13" s="450" t="s">
        <v>20</v>
      </c>
      <c r="F13" s="130"/>
      <c r="G13" s="208"/>
      <c r="H13" s="243"/>
      <c r="I13" s="150"/>
      <c r="J13" s="151"/>
      <c r="K13" s="317">
        <f>K12/23.5</f>
        <v>22.68</v>
      </c>
      <c r="L13" s="243"/>
      <c r="M13" s="150"/>
      <c r="N13" s="150"/>
      <c r="O13" s="150"/>
      <c r="P13" s="219"/>
      <c r="Q13" s="243"/>
      <c r="R13" s="150"/>
      <c r="S13" s="150"/>
      <c r="T13" s="150"/>
      <c r="U13" s="150"/>
      <c r="V13" s="150"/>
      <c r="W13" s="150"/>
      <c r="X13" s="151"/>
    </row>
    <row r="14" spans="1:24" s="15" customFormat="1" ht="26.45" customHeight="1" x14ac:dyDescent="0.25">
      <c r="A14" s="141" t="s">
        <v>7</v>
      </c>
      <c r="B14" s="134"/>
      <c r="C14" s="386">
        <v>135</v>
      </c>
      <c r="D14" s="370" t="s">
        <v>18</v>
      </c>
      <c r="E14" s="176" t="s">
        <v>145</v>
      </c>
      <c r="F14" s="152">
        <v>60</v>
      </c>
      <c r="G14" s="652"/>
      <c r="H14" s="435">
        <v>1.2</v>
      </c>
      <c r="I14" s="368">
        <v>5.4</v>
      </c>
      <c r="J14" s="436">
        <v>5.16</v>
      </c>
      <c r="K14" s="192">
        <v>73.2</v>
      </c>
      <c r="L14" s="435">
        <v>0.01</v>
      </c>
      <c r="M14" s="367">
        <v>0.03</v>
      </c>
      <c r="N14" s="368">
        <v>4.2</v>
      </c>
      <c r="O14" s="368">
        <v>90</v>
      </c>
      <c r="P14" s="369">
        <v>0</v>
      </c>
      <c r="Q14" s="435">
        <v>24.6</v>
      </c>
      <c r="R14" s="368">
        <v>40.200000000000003</v>
      </c>
      <c r="S14" s="368">
        <v>21</v>
      </c>
      <c r="T14" s="368">
        <v>4.2</v>
      </c>
      <c r="U14" s="368">
        <v>189</v>
      </c>
      <c r="V14" s="368">
        <v>0</v>
      </c>
      <c r="W14" s="368">
        <v>0</v>
      </c>
      <c r="X14" s="436">
        <v>0</v>
      </c>
    </row>
    <row r="15" spans="1:24" s="15" customFormat="1" ht="26.45" customHeight="1" x14ac:dyDescent="0.25">
      <c r="A15" s="105"/>
      <c r="B15" s="131"/>
      <c r="C15" s="131" t="s">
        <v>169</v>
      </c>
      <c r="D15" s="448" t="s">
        <v>9</v>
      </c>
      <c r="E15" s="379" t="s">
        <v>164</v>
      </c>
      <c r="F15" s="629">
        <v>200</v>
      </c>
      <c r="G15" s="100"/>
      <c r="H15" s="237">
        <v>6.2</v>
      </c>
      <c r="I15" s="13">
        <v>6.38</v>
      </c>
      <c r="J15" s="40">
        <v>12.02</v>
      </c>
      <c r="K15" s="132">
        <v>131.11000000000001</v>
      </c>
      <c r="L15" s="73">
        <v>7.0000000000000007E-2</v>
      </c>
      <c r="M15" s="73">
        <v>0.08</v>
      </c>
      <c r="N15" s="13">
        <v>5.17</v>
      </c>
      <c r="O15" s="13">
        <v>120</v>
      </c>
      <c r="P15" s="40">
        <v>0.02</v>
      </c>
      <c r="Q15" s="237">
        <v>26.04</v>
      </c>
      <c r="R15" s="13">
        <v>95.87</v>
      </c>
      <c r="S15" s="13">
        <v>23.89</v>
      </c>
      <c r="T15" s="13">
        <v>1.32</v>
      </c>
      <c r="U15" s="13">
        <v>377.41</v>
      </c>
      <c r="V15" s="13">
        <v>5.0000000000000001E-3</v>
      </c>
      <c r="W15" s="13">
        <v>1E-3</v>
      </c>
      <c r="X15" s="40">
        <v>0.04</v>
      </c>
    </row>
    <row r="16" spans="1:24" s="33" customFormat="1" ht="26.45" customHeight="1" x14ac:dyDescent="0.25">
      <c r="A16" s="106"/>
      <c r="B16" s="119"/>
      <c r="C16" s="130">
        <v>80</v>
      </c>
      <c r="D16" s="447" t="s">
        <v>10</v>
      </c>
      <c r="E16" s="156" t="s">
        <v>90</v>
      </c>
      <c r="F16" s="223">
        <v>90</v>
      </c>
      <c r="G16" s="101"/>
      <c r="H16" s="237">
        <v>14.84</v>
      </c>
      <c r="I16" s="13">
        <v>12.69</v>
      </c>
      <c r="J16" s="40">
        <v>4.46</v>
      </c>
      <c r="K16" s="132">
        <v>191.87</v>
      </c>
      <c r="L16" s="73">
        <v>0.06</v>
      </c>
      <c r="M16" s="73">
        <v>0.11</v>
      </c>
      <c r="N16" s="13">
        <v>1.48</v>
      </c>
      <c r="O16" s="13">
        <v>30</v>
      </c>
      <c r="P16" s="40">
        <v>0</v>
      </c>
      <c r="Q16" s="237">
        <v>20.21</v>
      </c>
      <c r="R16" s="13">
        <v>120.74</v>
      </c>
      <c r="S16" s="13">
        <v>17.46</v>
      </c>
      <c r="T16" s="13">
        <v>1.23</v>
      </c>
      <c r="U16" s="13">
        <v>204.01</v>
      </c>
      <c r="V16" s="13">
        <v>3.0000000000000001E-3</v>
      </c>
      <c r="W16" s="13">
        <v>0</v>
      </c>
      <c r="X16" s="40">
        <v>0.09</v>
      </c>
    </row>
    <row r="17" spans="1:24" s="33" customFormat="1" ht="26.45" customHeight="1" x14ac:dyDescent="0.25">
      <c r="A17" s="106"/>
      <c r="B17" s="119"/>
      <c r="C17" s="130">
        <v>54</v>
      </c>
      <c r="D17" s="446" t="s">
        <v>79</v>
      </c>
      <c r="E17" s="147" t="s">
        <v>42</v>
      </c>
      <c r="F17" s="129">
        <v>150</v>
      </c>
      <c r="G17" s="125"/>
      <c r="H17" s="273">
        <v>7.26</v>
      </c>
      <c r="I17" s="19">
        <v>4.96</v>
      </c>
      <c r="J17" s="42">
        <v>31.76</v>
      </c>
      <c r="K17" s="192">
        <v>198.84</v>
      </c>
      <c r="L17" s="18">
        <v>0.19</v>
      </c>
      <c r="M17" s="18">
        <v>0.1</v>
      </c>
      <c r="N17" s="19">
        <v>0</v>
      </c>
      <c r="O17" s="19">
        <v>10</v>
      </c>
      <c r="P17" s="20">
        <v>0.06</v>
      </c>
      <c r="Q17" s="273">
        <v>13.09</v>
      </c>
      <c r="R17" s="19">
        <v>159.71</v>
      </c>
      <c r="S17" s="19">
        <v>106.22</v>
      </c>
      <c r="T17" s="19">
        <v>3.57</v>
      </c>
      <c r="U17" s="19">
        <v>193.67</v>
      </c>
      <c r="V17" s="19">
        <v>2E-3</v>
      </c>
      <c r="W17" s="19">
        <v>3.0000000000000001E-3</v>
      </c>
      <c r="X17" s="42">
        <v>0.01</v>
      </c>
    </row>
    <row r="18" spans="1:24" s="15" customFormat="1" ht="33.75" customHeight="1" x14ac:dyDescent="0.25">
      <c r="A18" s="107"/>
      <c r="B18" s="131"/>
      <c r="C18" s="101">
        <v>98</v>
      </c>
      <c r="D18" s="147" t="s">
        <v>17</v>
      </c>
      <c r="E18" s="173" t="s">
        <v>16</v>
      </c>
      <c r="F18" s="595">
        <v>200</v>
      </c>
      <c r="G18" s="557"/>
      <c r="H18" s="236">
        <v>0.37</v>
      </c>
      <c r="I18" s="14">
        <v>0</v>
      </c>
      <c r="J18" s="17">
        <v>14.85</v>
      </c>
      <c r="K18" s="190">
        <v>59.48</v>
      </c>
      <c r="L18" s="16">
        <v>0</v>
      </c>
      <c r="M18" s="16">
        <v>0</v>
      </c>
      <c r="N18" s="14">
        <v>0</v>
      </c>
      <c r="O18" s="14">
        <v>0</v>
      </c>
      <c r="P18" s="38">
        <v>0</v>
      </c>
      <c r="Q18" s="236">
        <v>0.21</v>
      </c>
      <c r="R18" s="14">
        <v>0</v>
      </c>
      <c r="S18" s="14">
        <v>0</v>
      </c>
      <c r="T18" s="14">
        <v>0.02</v>
      </c>
      <c r="U18" s="14">
        <v>0.2</v>
      </c>
      <c r="V18" s="14">
        <v>0</v>
      </c>
      <c r="W18" s="14">
        <v>0</v>
      </c>
      <c r="X18" s="38">
        <v>0</v>
      </c>
    </row>
    <row r="19" spans="1:24" s="15" customFormat="1" ht="26.45" customHeight="1" x14ac:dyDescent="0.25">
      <c r="A19" s="107"/>
      <c r="B19" s="132"/>
      <c r="C19" s="132">
        <v>119</v>
      </c>
      <c r="D19" s="446" t="s">
        <v>53</v>
      </c>
      <c r="E19" s="147" t="s">
        <v>41</v>
      </c>
      <c r="F19" s="129">
        <v>30</v>
      </c>
      <c r="G19" s="125"/>
      <c r="H19" s="236">
        <v>2.2799999999999998</v>
      </c>
      <c r="I19" s="14">
        <v>0.24</v>
      </c>
      <c r="J19" s="38">
        <v>14.76</v>
      </c>
      <c r="K19" s="189">
        <v>70.5</v>
      </c>
      <c r="L19" s="18">
        <v>0.03</v>
      </c>
      <c r="M19" s="18">
        <v>0.01</v>
      </c>
      <c r="N19" s="19">
        <v>0</v>
      </c>
      <c r="O19" s="19">
        <v>0</v>
      </c>
      <c r="P19" s="20">
        <v>0</v>
      </c>
      <c r="Q19" s="273">
        <v>6</v>
      </c>
      <c r="R19" s="19">
        <v>19.5</v>
      </c>
      <c r="S19" s="19">
        <v>4.2</v>
      </c>
      <c r="T19" s="19">
        <v>0.33</v>
      </c>
      <c r="U19" s="19">
        <v>27.9</v>
      </c>
      <c r="V19" s="19">
        <v>1E-3</v>
      </c>
      <c r="W19" s="19">
        <v>2E-3</v>
      </c>
      <c r="X19" s="42">
        <v>4.3499999999999996</v>
      </c>
    </row>
    <row r="20" spans="1:24" s="15" customFormat="1" ht="26.45" customHeight="1" x14ac:dyDescent="0.25">
      <c r="A20" s="107"/>
      <c r="B20" s="132"/>
      <c r="C20" s="132">
        <v>120</v>
      </c>
      <c r="D20" s="446" t="s">
        <v>46</v>
      </c>
      <c r="E20" s="147" t="s">
        <v>46</v>
      </c>
      <c r="F20" s="129">
        <v>25</v>
      </c>
      <c r="G20" s="125"/>
      <c r="H20" s="236">
        <v>1.65</v>
      </c>
      <c r="I20" s="14">
        <v>0.3</v>
      </c>
      <c r="J20" s="38">
        <v>10.050000000000001</v>
      </c>
      <c r="K20" s="189">
        <v>49.5</v>
      </c>
      <c r="L20" s="16">
        <v>0.04</v>
      </c>
      <c r="M20" s="16">
        <v>0.02</v>
      </c>
      <c r="N20" s="14">
        <v>0</v>
      </c>
      <c r="O20" s="14">
        <v>0</v>
      </c>
      <c r="P20" s="17">
        <v>0</v>
      </c>
      <c r="Q20" s="236">
        <v>7.25</v>
      </c>
      <c r="R20" s="14">
        <v>37.5</v>
      </c>
      <c r="S20" s="14">
        <v>11.75</v>
      </c>
      <c r="T20" s="14">
        <v>0.98</v>
      </c>
      <c r="U20" s="14">
        <v>58.75</v>
      </c>
      <c r="V20" s="14">
        <v>1E-3</v>
      </c>
      <c r="W20" s="14">
        <v>1E-3</v>
      </c>
      <c r="X20" s="38">
        <v>0</v>
      </c>
    </row>
    <row r="21" spans="1:24" s="33" customFormat="1" ht="26.45" customHeight="1" x14ac:dyDescent="0.25">
      <c r="A21" s="106"/>
      <c r="B21" s="119"/>
      <c r="C21" s="135"/>
      <c r="D21" s="701"/>
      <c r="E21" s="154" t="s">
        <v>19</v>
      </c>
      <c r="F21" s="193">
        <f>SUM(F14:F20)</f>
        <v>755</v>
      </c>
      <c r="G21" s="259"/>
      <c r="H21" s="199">
        <f t="shared" ref="H21:J21" si="1">SUM(H14:H20)</f>
        <v>33.799999999999997</v>
      </c>
      <c r="I21" s="94">
        <f t="shared" si="1"/>
        <v>29.97</v>
      </c>
      <c r="J21" s="96">
        <f t="shared" si="1"/>
        <v>93.06</v>
      </c>
      <c r="K21" s="193">
        <f>SUM(K14:K20)</f>
        <v>774.5</v>
      </c>
      <c r="L21" s="95">
        <f t="shared" ref="L21:X21" si="2">SUM(L14:L20)</f>
        <v>0.39999999999999997</v>
      </c>
      <c r="M21" s="94">
        <f t="shared" si="2"/>
        <v>0.35000000000000003</v>
      </c>
      <c r="N21" s="94">
        <f t="shared" si="2"/>
        <v>10.850000000000001</v>
      </c>
      <c r="O21" s="94">
        <f t="shared" si="2"/>
        <v>250</v>
      </c>
      <c r="P21" s="96">
        <f t="shared" si="2"/>
        <v>0.08</v>
      </c>
      <c r="Q21" s="199">
        <f t="shared" si="2"/>
        <v>97.399999999999991</v>
      </c>
      <c r="R21" s="94">
        <f t="shared" si="2"/>
        <v>473.52</v>
      </c>
      <c r="S21" s="94">
        <f t="shared" si="2"/>
        <v>184.51999999999998</v>
      </c>
      <c r="T21" s="94">
        <f t="shared" si="2"/>
        <v>11.65</v>
      </c>
      <c r="U21" s="94">
        <f t="shared" si="2"/>
        <v>1050.94</v>
      </c>
      <c r="V21" s="94">
        <f t="shared" si="2"/>
        <v>1.2E-2</v>
      </c>
      <c r="W21" s="94">
        <f t="shared" si="2"/>
        <v>7.0000000000000001E-3</v>
      </c>
      <c r="X21" s="96">
        <f t="shared" si="2"/>
        <v>4.4899999999999993</v>
      </c>
    </row>
    <row r="22" spans="1:24" s="33" customFormat="1" ht="26.45" customHeight="1" thickBot="1" x14ac:dyDescent="0.3">
      <c r="A22" s="142"/>
      <c r="B22" s="120"/>
      <c r="C22" s="136"/>
      <c r="D22" s="702"/>
      <c r="E22" s="155" t="s">
        <v>20</v>
      </c>
      <c r="F22" s="133"/>
      <c r="G22" s="204"/>
      <c r="H22" s="200"/>
      <c r="I22" s="47"/>
      <c r="J22" s="117"/>
      <c r="K22" s="194">
        <f>K21/23.5</f>
        <v>32.957446808510639</v>
      </c>
      <c r="L22" s="153"/>
      <c r="M22" s="153"/>
      <c r="N22" s="47"/>
      <c r="O22" s="47"/>
      <c r="P22" s="117"/>
      <c r="Q22" s="200"/>
      <c r="R22" s="47"/>
      <c r="S22" s="47"/>
      <c r="T22" s="47"/>
      <c r="U22" s="47"/>
      <c r="V22" s="47"/>
      <c r="W22" s="47"/>
      <c r="X22" s="117"/>
    </row>
    <row r="23" spans="1:24" x14ac:dyDescent="0.25">
      <c r="A23" s="9"/>
      <c r="B23" s="28"/>
      <c r="C23" s="28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14" customFormat="1" ht="18.75" x14ac:dyDescent="0.25">
      <c r="A24" s="374"/>
      <c r="B24" s="279"/>
      <c r="C24" s="276"/>
      <c r="D24" s="276"/>
      <c r="E24" s="277"/>
      <c r="F24" s="278"/>
      <c r="G24" s="276"/>
      <c r="H24" s="276"/>
      <c r="I24" s="276"/>
      <c r="J24" s="276"/>
    </row>
    <row r="25" spans="1:24" ht="18.75" x14ac:dyDescent="0.25">
      <c r="A25" s="11"/>
      <c r="B25" s="343"/>
      <c r="C25" s="343"/>
      <c r="D25" s="11"/>
      <c r="E25" s="23"/>
      <c r="F25" s="24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3"/>
  <sheetViews>
    <sheetView topLeftCell="C4" zoomScale="70" zoomScaleNormal="70" workbookViewId="0">
      <selection activeCell="F15" sqref="F15"/>
    </sheetView>
  </sheetViews>
  <sheetFormatPr defaultRowHeight="15" x14ac:dyDescent="0.25"/>
  <cols>
    <col min="1" max="1" width="16.85546875" customWidth="1"/>
    <col min="2" max="2" width="15.7109375" style="78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9.85546875" bestFit="1" customWidth="1"/>
    <col min="23" max="23" width="12.42578125" customWidth="1"/>
  </cols>
  <sheetData>
    <row r="2" spans="1:24" ht="23.25" x14ac:dyDescent="0.35">
      <c r="A2" s="6" t="s">
        <v>1</v>
      </c>
      <c r="B2" s="781"/>
      <c r="C2" s="7"/>
      <c r="D2" s="6" t="s">
        <v>3</v>
      </c>
      <c r="E2" s="6"/>
      <c r="F2" s="8" t="s">
        <v>2</v>
      </c>
      <c r="G2" s="118">
        <v>14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44"/>
      <c r="C4" s="728" t="s">
        <v>38</v>
      </c>
      <c r="D4" s="249"/>
      <c r="E4" s="742"/>
      <c r="F4" s="636"/>
      <c r="G4" s="637"/>
      <c r="H4" s="755" t="s">
        <v>21</v>
      </c>
      <c r="I4" s="756"/>
      <c r="J4" s="757"/>
      <c r="K4" s="682" t="s">
        <v>22</v>
      </c>
      <c r="L4" s="891" t="s">
        <v>23</v>
      </c>
      <c r="M4" s="892"/>
      <c r="N4" s="893"/>
      <c r="O4" s="893"/>
      <c r="P4" s="894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28.5" customHeight="1" thickBot="1" x14ac:dyDescent="0.3">
      <c r="A5" s="138" t="s">
        <v>0</v>
      </c>
      <c r="B5" s="104"/>
      <c r="C5" s="99" t="s">
        <v>39</v>
      </c>
      <c r="D5" s="669" t="s">
        <v>40</v>
      </c>
      <c r="E5" s="730" t="s">
        <v>37</v>
      </c>
      <c r="F5" s="99" t="s">
        <v>25</v>
      </c>
      <c r="G5" s="104" t="s">
        <v>36</v>
      </c>
      <c r="H5" s="760" t="s">
        <v>26</v>
      </c>
      <c r="I5" s="478" t="s">
        <v>27</v>
      </c>
      <c r="J5" s="761" t="s">
        <v>28</v>
      </c>
      <c r="K5" s="690" t="s">
        <v>29</v>
      </c>
      <c r="L5" s="500" t="s">
        <v>30</v>
      </c>
      <c r="M5" s="500" t="s">
        <v>110</v>
      </c>
      <c r="N5" s="500" t="s">
        <v>31</v>
      </c>
      <c r="O5" s="558" t="s">
        <v>111</v>
      </c>
      <c r="P5" s="724" t="s">
        <v>112</v>
      </c>
      <c r="Q5" s="500" t="s">
        <v>32</v>
      </c>
      <c r="R5" s="500" t="s">
        <v>33</v>
      </c>
      <c r="S5" s="500" t="s">
        <v>34</v>
      </c>
      <c r="T5" s="500" t="s">
        <v>35</v>
      </c>
      <c r="U5" s="500" t="s">
        <v>113</v>
      </c>
      <c r="V5" s="500" t="s">
        <v>114</v>
      </c>
      <c r="W5" s="500" t="s">
        <v>115</v>
      </c>
      <c r="X5" s="724" t="s">
        <v>116</v>
      </c>
    </row>
    <row r="6" spans="1:24" s="15" customFormat="1" ht="26.45" customHeight="1" x14ac:dyDescent="0.25">
      <c r="A6" s="139" t="s">
        <v>6</v>
      </c>
      <c r="B6" s="812" t="s">
        <v>67</v>
      </c>
      <c r="C6" s="763">
        <v>324</v>
      </c>
      <c r="D6" s="762" t="s">
        <v>18</v>
      </c>
      <c r="E6" s="560" t="s">
        <v>173</v>
      </c>
      <c r="F6" s="561">
        <v>60</v>
      </c>
      <c r="G6" s="562"/>
      <c r="H6" s="563">
        <v>1.1599999999999999</v>
      </c>
      <c r="I6" s="564">
        <v>3.65</v>
      </c>
      <c r="J6" s="567">
        <v>2.2799999999999998</v>
      </c>
      <c r="K6" s="726">
        <v>48.38</v>
      </c>
      <c r="L6" s="563">
        <v>0.03</v>
      </c>
      <c r="M6" s="564">
        <v>0.04</v>
      </c>
      <c r="N6" s="564">
        <v>14.45</v>
      </c>
      <c r="O6" s="565">
        <v>40</v>
      </c>
      <c r="P6" s="566">
        <v>0</v>
      </c>
      <c r="Q6" s="563">
        <v>18.690000000000001</v>
      </c>
      <c r="R6" s="564">
        <v>24.74</v>
      </c>
      <c r="S6" s="564">
        <v>11.31</v>
      </c>
      <c r="T6" s="564">
        <v>0.44</v>
      </c>
      <c r="U6" s="564">
        <v>75.569999999999993</v>
      </c>
      <c r="V6" s="564">
        <v>5.5999999999999995E-4</v>
      </c>
      <c r="W6" s="564">
        <v>1.2999999999999999E-4</v>
      </c>
      <c r="X6" s="567">
        <v>0.01</v>
      </c>
    </row>
    <row r="7" spans="1:24" s="15" customFormat="1" ht="26.45" customHeight="1" x14ac:dyDescent="0.25">
      <c r="A7" s="139"/>
      <c r="B7" s="182" t="s">
        <v>68</v>
      </c>
      <c r="C7" s="574">
        <v>29</v>
      </c>
      <c r="D7" s="696" t="s">
        <v>18</v>
      </c>
      <c r="E7" s="299" t="s">
        <v>165</v>
      </c>
      <c r="F7" s="655">
        <v>60</v>
      </c>
      <c r="G7" s="185"/>
      <c r="H7" s="238">
        <v>0.66</v>
      </c>
      <c r="I7" s="63">
        <v>0.12</v>
      </c>
      <c r="J7" s="110">
        <v>2.2799999999999998</v>
      </c>
      <c r="K7" s="389">
        <v>14.4</v>
      </c>
      <c r="L7" s="238">
        <v>0.04</v>
      </c>
      <c r="M7" s="63">
        <v>0.02</v>
      </c>
      <c r="N7" s="63">
        <v>15</v>
      </c>
      <c r="O7" s="63">
        <v>80</v>
      </c>
      <c r="P7" s="483">
        <v>0</v>
      </c>
      <c r="Q7" s="238">
        <v>8.4</v>
      </c>
      <c r="R7" s="63">
        <v>15.6</v>
      </c>
      <c r="S7" s="63">
        <v>12</v>
      </c>
      <c r="T7" s="63">
        <v>0.54</v>
      </c>
      <c r="U7" s="63">
        <v>174</v>
      </c>
      <c r="V7" s="63">
        <v>1.1999999999999999E-3</v>
      </c>
      <c r="W7" s="63">
        <v>2.4000000000000001E-4</v>
      </c>
      <c r="X7" s="110">
        <v>0.01</v>
      </c>
    </row>
    <row r="8" spans="1:24" s="33" customFormat="1" ht="26.45" customHeight="1" x14ac:dyDescent="0.25">
      <c r="A8" s="139"/>
      <c r="B8" s="181" t="s">
        <v>67</v>
      </c>
      <c r="C8" s="181">
        <v>331</v>
      </c>
      <c r="D8" s="813" t="s">
        <v>82</v>
      </c>
      <c r="E8" s="158" t="s">
        <v>182</v>
      </c>
      <c r="F8" s="163">
        <v>110</v>
      </c>
      <c r="G8" s="647"/>
      <c r="H8" s="303">
        <v>17.989999999999998</v>
      </c>
      <c r="I8" s="58">
        <v>14.98</v>
      </c>
      <c r="J8" s="112">
        <v>12.23</v>
      </c>
      <c r="K8" s="523">
        <v>256.89</v>
      </c>
      <c r="L8" s="303">
        <v>0.09</v>
      </c>
      <c r="M8" s="58">
        <v>0.15</v>
      </c>
      <c r="N8" s="58">
        <v>3.74</v>
      </c>
      <c r="O8" s="58">
        <v>40</v>
      </c>
      <c r="P8" s="112">
        <v>0.02</v>
      </c>
      <c r="Q8" s="303">
        <v>32.159999999999997</v>
      </c>
      <c r="R8" s="58">
        <v>166.26</v>
      </c>
      <c r="S8" s="58">
        <v>27.8</v>
      </c>
      <c r="T8" s="58">
        <v>2.14</v>
      </c>
      <c r="U8" s="58">
        <v>357.35</v>
      </c>
      <c r="V8" s="58">
        <v>6.7999999999999996E-3</v>
      </c>
      <c r="W8" s="58">
        <v>1.72E-3</v>
      </c>
      <c r="X8" s="59">
        <v>0.08</v>
      </c>
    </row>
    <row r="9" spans="1:24" s="33" customFormat="1" ht="26.45" customHeight="1" x14ac:dyDescent="0.25">
      <c r="A9" s="139"/>
      <c r="B9" s="182" t="s">
        <v>68</v>
      </c>
      <c r="C9" s="182">
        <v>89</v>
      </c>
      <c r="D9" s="814" t="s">
        <v>10</v>
      </c>
      <c r="E9" s="160" t="s">
        <v>83</v>
      </c>
      <c r="F9" s="164">
        <v>90</v>
      </c>
      <c r="G9" s="645"/>
      <c r="H9" s="402">
        <v>18.13</v>
      </c>
      <c r="I9" s="75">
        <v>17.05</v>
      </c>
      <c r="J9" s="453">
        <v>3.69</v>
      </c>
      <c r="K9" s="511">
        <v>240.96</v>
      </c>
      <c r="L9" s="402">
        <v>0.06</v>
      </c>
      <c r="M9" s="75">
        <v>0.13</v>
      </c>
      <c r="N9" s="75">
        <v>1.06</v>
      </c>
      <c r="O9" s="75">
        <v>0</v>
      </c>
      <c r="P9" s="453">
        <v>0</v>
      </c>
      <c r="Q9" s="402">
        <v>17.03</v>
      </c>
      <c r="R9" s="75">
        <v>176.72</v>
      </c>
      <c r="S9" s="75">
        <v>23.18</v>
      </c>
      <c r="T9" s="75">
        <v>2.61</v>
      </c>
      <c r="U9" s="75">
        <v>317</v>
      </c>
      <c r="V9" s="75">
        <v>7.0000000000000001E-3</v>
      </c>
      <c r="W9" s="75">
        <v>0</v>
      </c>
      <c r="X9" s="403">
        <v>0.06</v>
      </c>
    </row>
    <row r="10" spans="1:24" s="33" customFormat="1" ht="26.45" customHeight="1" x14ac:dyDescent="0.25">
      <c r="A10" s="139"/>
      <c r="B10" s="130"/>
      <c r="C10" s="550">
        <v>52</v>
      </c>
      <c r="D10" s="568" t="s">
        <v>60</v>
      </c>
      <c r="E10" s="156" t="s">
        <v>128</v>
      </c>
      <c r="F10" s="717">
        <v>150</v>
      </c>
      <c r="G10" s="167"/>
      <c r="H10" s="273">
        <v>3.31</v>
      </c>
      <c r="I10" s="19">
        <v>5.56</v>
      </c>
      <c r="J10" s="42">
        <v>25.99</v>
      </c>
      <c r="K10" s="272">
        <v>167.07</v>
      </c>
      <c r="L10" s="273">
        <v>0.15</v>
      </c>
      <c r="M10" s="19">
        <v>0.1</v>
      </c>
      <c r="N10" s="19">
        <v>14</v>
      </c>
      <c r="O10" s="19">
        <v>20</v>
      </c>
      <c r="P10" s="20">
        <v>0.08</v>
      </c>
      <c r="Q10" s="273">
        <v>17.75</v>
      </c>
      <c r="R10" s="19">
        <v>89.9</v>
      </c>
      <c r="S10" s="19">
        <v>35.090000000000003</v>
      </c>
      <c r="T10" s="19">
        <v>1.39</v>
      </c>
      <c r="U10" s="19">
        <v>825.67</v>
      </c>
      <c r="V10" s="19">
        <v>8.0000000000000002E-3</v>
      </c>
      <c r="W10" s="19">
        <v>1E-3</v>
      </c>
      <c r="X10" s="42">
        <v>0.05</v>
      </c>
    </row>
    <row r="11" spans="1:24" s="33" customFormat="1" ht="36" customHeight="1" x14ac:dyDescent="0.25">
      <c r="A11" s="139"/>
      <c r="B11" s="130"/>
      <c r="C11" s="131">
        <v>104</v>
      </c>
      <c r="D11" s="695" t="s">
        <v>17</v>
      </c>
      <c r="E11" s="685" t="s">
        <v>178</v>
      </c>
      <c r="F11" s="707">
        <v>200</v>
      </c>
      <c r="G11" s="166"/>
      <c r="H11" s="236">
        <v>0</v>
      </c>
      <c r="I11" s="14">
        <v>0</v>
      </c>
      <c r="J11" s="17">
        <v>14.4</v>
      </c>
      <c r="K11" s="617">
        <v>58.4</v>
      </c>
      <c r="L11" s="236">
        <v>0.1</v>
      </c>
      <c r="M11" s="14">
        <v>0.1</v>
      </c>
      <c r="N11" s="14">
        <v>3</v>
      </c>
      <c r="O11" s="14">
        <v>79.2</v>
      </c>
      <c r="P11" s="17">
        <v>0.96</v>
      </c>
      <c r="Q11" s="236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38">
        <v>0</v>
      </c>
    </row>
    <row r="12" spans="1:24" s="33" customFormat="1" ht="26.45" customHeight="1" x14ac:dyDescent="0.25">
      <c r="A12" s="139"/>
      <c r="B12" s="130"/>
      <c r="C12" s="132">
        <v>119</v>
      </c>
      <c r="D12" s="692" t="s">
        <v>14</v>
      </c>
      <c r="E12" s="147" t="s">
        <v>53</v>
      </c>
      <c r="F12" s="125">
        <v>30</v>
      </c>
      <c r="G12" s="710"/>
      <c r="H12" s="236">
        <v>2.2799999999999998</v>
      </c>
      <c r="I12" s="14">
        <v>0.24</v>
      </c>
      <c r="J12" s="17">
        <v>14.76</v>
      </c>
      <c r="K12" s="618">
        <v>70.5</v>
      </c>
      <c r="L12" s="273">
        <v>0.03</v>
      </c>
      <c r="M12" s="19">
        <v>0.01</v>
      </c>
      <c r="N12" s="19">
        <v>0</v>
      </c>
      <c r="O12" s="19">
        <v>0</v>
      </c>
      <c r="P12" s="20">
        <v>0</v>
      </c>
      <c r="Q12" s="273">
        <v>6</v>
      </c>
      <c r="R12" s="19">
        <v>19.5</v>
      </c>
      <c r="S12" s="19">
        <v>4.2</v>
      </c>
      <c r="T12" s="19">
        <v>0.33</v>
      </c>
      <c r="U12" s="19">
        <v>27.9</v>
      </c>
      <c r="V12" s="19">
        <v>1E-3</v>
      </c>
      <c r="W12" s="19">
        <v>2E-3</v>
      </c>
      <c r="X12" s="42">
        <v>4.3499999999999996</v>
      </c>
    </row>
    <row r="13" spans="1:24" s="33" customFormat="1" ht="26.45" customHeight="1" x14ac:dyDescent="0.25">
      <c r="A13" s="139"/>
      <c r="B13" s="130"/>
      <c r="C13" s="129">
        <v>120</v>
      </c>
      <c r="D13" s="692" t="s">
        <v>15</v>
      </c>
      <c r="E13" s="147" t="s">
        <v>46</v>
      </c>
      <c r="F13" s="125">
        <v>20</v>
      </c>
      <c r="G13" s="710"/>
      <c r="H13" s="236">
        <v>1.32</v>
      </c>
      <c r="I13" s="14">
        <v>0.24</v>
      </c>
      <c r="J13" s="17">
        <v>8.0399999999999991</v>
      </c>
      <c r="K13" s="618">
        <v>39.6</v>
      </c>
      <c r="L13" s="273">
        <v>0.03</v>
      </c>
      <c r="M13" s="19">
        <v>0.02</v>
      </c>
      <c r="N13" s="19">
        <v>0</v>
      </c>
      <c r="O13" s="19">
        <v>0</v>
      </c>
      <c r="P13" s="20">
        <v>0</v>
      </c>
      <c r="Q13" s="273">
        <v>5.8</v>
      </c>
      <c r="R13" s="19">
        <v>30</v>
      </c>
      <c r="S13" s="19">
        <v>9.4</v>
      </c>
      <c r="T13" s="19">
        <v>0.78</v>
      </c>
      <c r="U13" s="19">
        <v>47</v>
      </c>
      <c r="V13" s="19">
        <v>1E-3</v>
      </c>
      <c r="W13" s="19">
        <v>1E-3</v>
      </c>
      <c r="X13" s="42">
        <v>0</v>
      </c>
    </row>
    <row r="14" spans="1:24" s="33" customFormat="1" ht="26.45" customHeight="1" x14ac:dyDescent="0.25">
      <c r="A14" s="139"/>
      <c r="B14" s="181" t="s">
        <v>67</v>
      </c>
      <c r="C14" s="181"/>
      <c r="D14" s="813"/>
      <c r="E14" s="413" t="s">
        <v>19</v>
      </c>
      <c r="F14" s="451">
        <f>F6+F8+F10+F11+F12+F13</f>
        <v>570</v>
      </c>
      <c r="G14" s="520"/>
      <c r="H14" s="197">
        <f t="shared" ref="H14:X14" si="0">H6+H8+H10+H11+H12+H13</f>
        <v>26.06</v>
      </c>
      <c r="I14" s="21">
        <f t="shared" si="0"/>
        <v>24.669999999999995</v>
      </c>
      <c r="J14" s="111">
        <f t="shared" si="0"/>
        <v>77.699999999999989</v>
      </c>
      <c r="K14" s="461">
        <f t="shared" si="0"/>
        <v>640.84</v>
      </c>
      <c r="L14" s="197">
        <f t="shared" si="0"/>
        <v>0.43000000000000005</v>
      </c>
      <c r="M14" s="21">
        <f t="shared" si="0"/>
        <v>0.42000000000000004</v>
      </c>
      <c r="N14" s="21">
        <f t="shared" si="0"/>
        <v>35.19</v>
      </c>
      <c r="O14" s="21">
        <f t="shared" si="0"/>
        <v>179.2</v>
      </c>
      <c r="P14" s="111">
        <f t="shared" si="0"/>
        <v>1.06</v>
      </c>
      <c r="Q14" s="197">
        <f t="shared" si="0"/>
        <v>80.399999999999991</v>
      </c>
      <c r="R14" s="21">
        <f t="shared" si="0"/>
        <v>330.4</v>
      </c>
      <c r="S14" s="21">
        <f t="shared" si="0"/>
        <v>87.800000000000011</v>
      </c>
      <c r="T14" s="21">
        <f t="shared" si="0"/>
        <v>5.08</v>
      </c>
      <c r="U14" s="21">
        <f t="shared" si="0"/>
        <v>1333.49</v>
      </c>
      <c r="V14" s="21">
        <f t="shared" si="0"/>
        <v>1.736E-2</v>
      </c>
      <c r="W14" s="21">
        <f t="shared" si="0"/>
        <v>5.8500000000000002E-3</v>
      </c>
      <c r="X14" s="60">
        <f t="shared" si="0"/>
        <v>4.4899999999999993</v>
      </c>
    </row>
    <row r="15" spans="1:24" s="33" customFormat="1" ht="26.45" customHeight="1" x14ac:dyDescent="0.25">
      <c r="A15" s="139"/>
      <c r="B15" s="182" t="s">
        <v>68</v>
      </c>
      <c r="C15" s="182"/>
      <c r="D15" s="814"/>
      <c r="E15" s="417" t="s">
        <v>19</v>
      </c>
      <c r="F15" s="440">
        <f>F7+F9+F10+F11+F12+F13</f>
        <v>550</v>
      </c>
      <c r="G15" s="294"/>
      <c r="H15" s="304">
        <f t="shared" ref="H15:X15" si="1">H7+H9+H10+H11+H12+H13</f>
        <v>25.7</v>
      </c>
      <c r="I15" s="53">
        <f t="shared" si="1"/>
        <v>23.209999999999997</v>
      </c>
      <c r="J15" s="732">
        <f t="shared" si="1"/>
        <v>69.16</v>
      </c>
      <c r="K15" s="294">
        <f t="shared" si="1"/>
        <v>590.92999999999995</v>
      </c>
      <c r="L15" s="304">
        <f t="shared" si="1"/>
        <v>0.41000000000000003</v>
      </c>
      <c r="M15" s="53">
        <f t="shared" si="1"/>
        <v>0.38</v>
      </c>
      <c r="N15" s="53">
        <f t="shared" si="1"/>
        <v>33.06</v>
      </c>
      <c r="O15" s="53">
        <f t="shared" si="1"/>
        <v>179.2</v>
      </c>
      <c r="P15" s="732">
        <f t="shared" si="1"/>
        <v>1.04</v>
      </c>
      <c r="Q15" s="304">
        <f t="shared" si="1"/>
        <v>54.98</v>
      </c>
      <c r="R15" s="53">
        <f t="shared" si="1"/>
        <v>331.72</v>
      </c>
      <c r="S15" s="53">
        <f t="shared" si="1"/>
        <v>83.870000000000019</v>
      </c>
      <c r="T15" s="53">
        <f t="shared" si="1"/>
        <v>5.65</v>
      </c>
      <c r="U15" s="53">
        <f t="shared" si="1"/>
        <v>1391.5700000000002</v>
      </c>
      <c r="V15" s="53">
        <f t="shared" si="1"/>
        <v>1.8200000000000001E-2</v>
      </c>
      <c r="W15" s="53">
        <f t="shared" si="1"/>
        <v>4.2399999999999998E-3</v>
      </c>
      <c r="X15" s="72">
        <f t="shared" si="1"/>
        <v>4.47</v>
      </c>
    </row>
    <row r="16" spans="1:24" s="33" customFormat="1" ht="26.45" customHeight="1" x14ac:dyDescent="0.25">
      <c r="A16" s="139"/>
      <c r="B16" s="181" t="s">
        <v>67</v>
      </c>
      <c r="C16" s="181"/>
      <c r="D16" s="813"/>
      <c r="E16" s="452" t="s">
        <v>20</v>
      </c>
      <c r="F16" s="163"/>
      <c r="G16" s="647"/>
      <c r="H16" s="303"/>
      <c r="I16" s="58"/>
      <c r="J16" s="112"/>
      <c r="K16" s="815">
        <f>K14/23.5</f>
        <v>27.269787234042553</v>
      </c>
      <c r="L16" s="303"/>
      <c r="M16" s="58"/>
      <c r="N16" s="58"/>
      <c r="O16" s="58"/>
      <c r="P16" s="112"/>
      <c r="Q16" s="303"/>
      <c r="R16" s="58"/>
      <c r="S16" s="58"/>
      <c r="T16" s="58"/>
      <c r="U16" s="58"/>
      <c r="V16" s="58"/>
      <c r="W16" s="58"/>
      <c r="X16" s="59"/>
    </row>
    <row r="17" spans="1:24" s="33" customFormat="1" ht="26.45" customHeight="1" thickBot="1" x14ac:dyDescent="0.3">
      <c r="A17" s="139"/>
      <c r="B17" s="184" t="s">
        <v>68</v>
      </c>
      <c r="C17" s="184"/>
      <c r="D17" s="816"/>
      <c r="E17" s="420" t="s">
        <v>20</v>
      </c>
      <c r="F17" s="165"/>
      <c r="G17" s="650"/>
      <c r="H17" s="305"/>
      <c r="I17" s="161"/>
      <c r="J17" s="186"/>
      <c r="K17" s="817">
        <f>K15/23.5</f>
        <v>25.145957446808509</v>
      </c>
      <c r="L17" s="305"/>
      <c r="M17" s="161"/>
      <c r="N17" s="161"/>
      <c r="O17" s="161"/>
      <c r="P17" s="186"/>
      <c r="Q17" s="305"/>
      <c r="R17" s="161"/>
      <c r="S17" s="161"/>
      <c r="T17" s="161"/>
      <c r="U17" s="161"/>
      <c r="V17" s="161"/>
      <c r="W17" s="161"/>
      <c r="X17" s="162"/>
    </row>
    <row r="18" spans="1:24" s="15" customFormat="1" ht="36" customHeight="1" x14ac:dyDescent="0.25">
      <c r="A18" s="141" t="s">
        <v>7</v>
      </c>
      <c r="B18" s="217"/>
      <c r="C18" s="152">
        <v>24</v>
      </c>
      <c r="D18" s="642" t="s">
        <v>18</v>
      </c>
      <c r="E18" s="382" t="s">
        <v>104</v>
      </c>
      <c r="F18" s="519">
        <v>150</v>
      </c>
      <c r="G18" s="521"/>
      <c r="H18" s="258">
        <v>0.6</v>
      </c>
      <c r="I18" s="34">
        <v>0.6</v>
      </c>
      <c r="J18" s="44">
        <v>14.7</v>
      </c>
      <c r="K18" s="467">
        <v>70.5</v>
      </c>
      <c r="L18" s="258">
        <v>0.05</v>
      </c>
      <c r="M18" s="34">
        <v>0.03</v>
      </c>
      <c r="N18" s="34">
        <v>15</v>
      </c>
      <c r="O18" s="34">
        <v>0</v>
      </c>
      <c r="P18" s="44">
        <v>0</v>
      </c>
      <c r="Q18" s="258">
        <v>24</v>
      </c>
      <c r="R18" s="34">
        <v>16.5</v>
      </c>
      <c r="S18" s="34">
        <v>13.5</v>
      </c>
      <c r="T18" s="34">
        <v>3.3</v>
      </c>
      <c r="U18" s="34">
        <v>417</v>
      </c>
      <c r="V18" s="34">
        <v>3.0000000000000001E-3</v>
      </c>
      <c r="W18" s="34">
        <v>0</v>
      </c>
      <c r="X18" s="218">
        <v>0.01</v>
      </c>
    </row>
    <row r="19" spans="1:24" s="15" customFormat="1" ht="26.45" customHeight="1" x14ac:dyDescent="0.25">
      <c r="A19" s="105"/>
      <c r="B19" s="131"/>
      <c r="C19" s="166">
        <v>34</v>
      </c>
      <c r="D19" s="377" t="s">
        <v>9</v>
      </c>
      <c r="E19" s="379" t="s">
        <v>69</v>
      </c>
      <c r="F19" s="676">
        <v>200</v>
      </c>
      <c r="G19" s="166"/>
      <c r="H19" s="237">
        <v>9.19</v>
      </c>
      <c r="I19" s="13">
        <v>5.64</v>
      </c>
      <c r="J19" s="22">
        <v>13.63</v>
      </c>
      <c r="K19" s="288">
        <v>141.18</v>
      </c>
      <c r="L19" s="247">
        <v>0.16</v>
      </c>
      <c r="M19" s="76">
        <v>0.08</v>
      </c>
      <c r="N19" s="76">
        <v>2.73</v>
      </c>
      <c r="O19" s="76">
        <v>110</v>
      </c>
      <c r="P19" s="77">
        <v>0</v>
      </c>
      <c r="Q19" s="247">
        <v>24.39</v>
      </c>
      <c r="R19" s="76">
        <v>101</v>
      </c>
      <c r="S19" s="76">
        <v>29.04</v>
      </c>
      <c r="T19" s="76">
        <v>2.08</v>
      </c>
      <c r="U19" s="76">
        <v>339.52</v>
      </c>
      <c r="V19" s="76">
        <v>4.0000000000000001E-3</v>
      </c>
      <c r="W19" s="76">
        <v>2E-3</v>
      </c>
      <c r="X19" s="206">
        <v>0.03</v>
      </c>
    </row>
    <row r="20" spans="1:24" s="33" customFormat="1" ht="26.45" customHeight="1" x14ac:dyDescent="0.25">
      <c r="A20" s="106"/>
      <c r="B20" s="181"/>
      <c r="C20" s="163">
        <v>240</v>
      </c>
      <c r="D20" s="502" t="s">
        <v>10</v>
      </c>
      <c r="E20" s="514" t="s">
        <v>117</v>
      </c>
      <c r="F20" s="520">
        <v>90</v>
      </c>
      <c r="G20" s="520"/>
      <c r="H20" s="303">
        <v>20.170000000000002</v>
      </c>
      <c r="I20" s="58">
        <v>20.309999999999999</v>
      </c>
      <c r="J20" s="112">
        <v>2.09</v>
      </c>
      <c r="K20" s="523">
        <v>274</v>
      </c>
      <c r="L20" s="303">
        <v>7.0000000000000007E-2</v>
      </c>
      <c r="M20" s="58">
        <v>0.18</v>
      </c>
      <c r="N20" s="58">
        <v>1.5</v>
      </c>
      <c r="O20" s="58">
        <v>225</v>
      </c>
      <c r="P20" s="112">
        <v>0.42</v>
      </c>
      <c r="Q20" s="303">
        <v>157.65</v>
      </c>
      <c r="R20" s="58">
        <v>222.58</v>
      </c>
      <c r="S20" s="58">
        <v>26.64</v>
      </c>
      <c r="T20" s="58">
        <v>1.51</v>
      </c>
      <c r="U20" s="58">
        <v>237.86</v>
      </c>
      <c r="V20" s="58">
        <v>0</v>
      </c>
      <c r="W20" s="58">
        <v>0</v>
      </c>
      <c r="X20" s="59">
        <v>0.1</v>
      </c>
    </row>
    <row r="21" spans="1:24" s="33" customFormat="1" ht="26.45" customHeight="1" x14ac:dyDescent="0.25">
      <c r="A21" s="106"/>
      <c r="B21" s="182"/>
      <c r="C21" s="164">
        <v>82</v>
      </c>
      <c r="D21" s="432" t="s">
        <v>10</v>
      </c>
      <c r="E21" s="666" t="s">
        <v>133</v>
      </c>
      <c r="F21" s="542">
        <v>95</v>
      </c>
      <c r="G21" s="185"/>
      <c r="H21" s="330">
        <v>24.87</v>
      </c>
      <c r="I21" s="54">
        <v>21.09</v>
      </c>
      <c r="J21" s="55">
        <v>0.72</v>
      </c>
      <c r="K21" s="524">
        <v>290.5</v>
      </c>
      <c r="L21" s="330">
        <v>0.09</v>
      </c>
      <c r="M21" s="54">
        <v>0.18</v>
      </c>
      <c r="N21" s="54">
        <v>1.1000000000000001</v>
      </c>
      <c r="O21" s="54">
        <v>40</v>
      </c>
      <c r="P21" s="55">
        <v>0.05</v>
      </c>
      <c r="Q21" s="330">
        <v>58.49</v>
      </c>
      <c r="R21" s="54">
        <v>211.13</v>
      </c>
      <c r="S21" s="54">
        <v>24.16</v>
      </c>
      <c r="T21" s="54">
        <v>1.58</v>
      </c>
      <c r="U21" s="54">
        <v>271.04000000000002</v>
      </c>
      <c r="V21" s="54">
        <v>5.0000000000000001E-3</v>
      </c>
      <c r="W21" s="54">
        <v>0</v>
      </c>
      <c r="X21" s="71">
        <v>0.15</v>
      </c>
    </row>
    <row r="22" spans="1:24" s="33" customFormat="1" ht="26.45" customHeight="1" x14ac:dyDescent="0.25">
      <c r="A22" s="106"/>
      <c r="B22" s="130"/>
      <c r="C22" s="167">
        <v>65</v>
      </c>
      <c r="D22" s="378" t="s">
        <v>79</v>
      </c>
      <c r="E22" s="147" t="s">
        <v>52</v>
      </c>
      <c r="F22" s="125">
        <v>150</v>
      </c>
      <c r="G22" s="168"/>
      <c r="H22" s="372">
        <v>6.76</v>
      </c>
      <c r="I22" s="92">
        <v>3.93</v>
      </c>
      <c r="J22" s="93">
        <v>41.29</v>
      </c>
      <c r="K22" s="525">
        <v>227.48</v>
      </c>
      <c r="L22" s="237">
        <v>0.08</v>
      </c>
      <c r="M22" s="13">
        <v>0.03</v>
      </c>
      <c r="N22" s="13">
        <v>0</v>
      </c>
      <c r="O22" s="13">
        <v>10</v>
      </c>
      <c r="P22" s="22">
        <v>0.06</v>
      </c>
      <c r="Q22" s="237">
        <v>13.54</v>
      </c>
      <c r="R22" s="13">
        <v>50.83</v>
      </c>
      <c r="S22" s="13">
        <v>9.14</v>
      </c>
      <c r="T22" s="13">
        <v>0.93</v>
      </c>
      <c r="U22" s="13">
        <v>72.5</v>
      </c>
      <c r="V22" s="13">
        <v>1E-3</v>
      </c>
      <c r="W22" s="13">
        <v>0</v>
      </c>
      <c r="X22" s="42">
        <v>0.01</v>
      </c>
    </row>
    <row r="23" spans="1:24" s="15" customFormat="1" ht="33.75" customHeight="1" x14ac:dyDescent="0.25">
      <c r="A23" s="107"/>
      <c r="B23" s="131"/>
      <c r="C23" s="209">
        <v>216</v>
      </c>
      <c r="D23" s="178" t="s">
        <v>17</v>
      </c>
      <c r="E23" s="215" t="s">
        <v>124</v>
      </c>
      <c r="F23" s="129">
        <v>200</v>
      </c>
      <c r="G23" s="643"/>
      <c r="H23" s="236">
        <v>0.25</v>
      </c>
      <c r="I23" s="14">
        <v>0</v>
      </c>
      <c r="J23" s="38">
        <v>12.73</v>
      </c>
      <c r="K23" s="189">
        <v>51.3</v>
      </c>
      <c r="L23" s="273">
        <v>0</v>
      </c>
      <c r="M23" s="18">
        <v>0</v>
      </c>
      <c r="N23" s="19">
        <v>4.3899999999999997</v>
      </c>
      <c r="O23" s="19">
        <v>0</v>
      </c>
      <c r="P23" s="42">
        <v>0</v>
      </c>
      <c r="Q23" s="273">
        <v>0.32</v>
      </c>
      <c r="R23" s="19">
        <v>0</v>
      </c>
      <c r="S23" s="19">
        <v>0</v>
      </c>
      <c r="T23" s="19">
        <v>0.03</v>
      </c>
      <c r="U23" s="19">
        <v>0.3</v>
      </c>
      <c r="V23" s="19">
        <v>0</v>
      </c>
      <c r="W23" s="19">
        <v>0</v>
      </c>
      <c r="X23" s="42">
        <v>0</v>
      </c>
    </row>
    <row r="24" spans="1:24" s="15" customFormat="1" ht="26.45" customHeight="1" x14ac:dyDescent="0.25">
      <c r="A24" s="107"/>
      <c r="B24" s="132"/>
      <c r="C24" s="102">
        <v>119</v>
      </c>
      <c r="D24" s="147" t="s">
        <v>14</v>
      </c>
      <c r="E24" s="178" t="s">
        <v>53</v>
      </c>
      <c r="F24" s="183">
        <v>20</v>
      </c>
      <c r="G24" s="125"/>
      <c r="H24" s="236">
        <v>1.52</v>
      </c>
      <c r="I24" s="14">
        <v>0.16</v>
      </c>
      <c r="J24" s="38">
        <v>9.84</v>
      </c>
      <c r="K24" s="256">
        <v>47</v>
      </c>
      <c r="L24" s="236">
        <v>0.02</v>
      </c>
      <c r="M24" s="16">
        <v>0.01</v>
      </c>
      <c r="N24" s="14">
        <v>0</v>
      </c>
      <c r="O24" s="14">
        <v>0</v>
      </c>
      <c r="P24" s="38">
        <v>0</v>
      </c>
      <c r="Q24" s="236">
        <v>4</v>
      </c>
      <c r="R24" s="14">
        <v>13</v>
      </c>
      <c r="S24" s="14">
        <v>2.8</v>
      </c>
      <c r="T24" s="16">
        <v>0.22</v>
      </c>
      <c r="U24" s="14">
        <v>18.600000000000001</v>
      </c>
      <c r="V24" s="14">
        <v>1E-3</v>
      </c>
      <c r="W24" s="16">
        <v>1E-3</v>
      </c>
      <c r="X24" s="38">
        <v>2.9</v>
      </c>
    </row>
    <row r="25" spans="1:24" s="15" customFormat="1" ht="26.45" customHeight="1" x14ac:dyDescent="0.25">
      <c r="A25" s="107"/>
      <c r="B25" s="132"/>
      <c r="C25" s="125">
        <v>120</v>
      </c>
      <c r="D25" s="557" t="s">
        <v>15</v>
      </c>
      <c r="E25" s="147" t="s">
        <v>46</v>
      </c>
      <c r="F25" s="167">
        <v>20</v>
      </c>
      <c r="G25" s="167"/>
      <c r="H25" s="273">
        <v>1.32</v>
      </c>
      <c r="I25" s="19">
        <v>0.24</v>
      </c>
      <c r="J25" s="20">
        <v>8.0399999999999991</v>
      </c>
      <c r="K25" s="430">
        <v>39.6</v>
      </c>
      <c r="L25" s="273">
        <v>0.03</v>
      </c>
      <c r="M25" s="19">
        <v>0.02</v>
      </c>
      <c r="N25" s="19">
        <v>0</v>
      </c>
      <c r="O25" s="19">
        <v>0</v>
      </c>
      <c r="P25" s="20">
        <v>0</v>
      </c>
      <c r="Q25" s="273">
        <v>5.8</v>
      </c>
      <c r="R25" s="19">
        <v>30</v>
      </c>
      <c r="S25" s="19">
        <v>9.4</v>
      </c>
      <c r="T25" s="19">
        <v>0.78</v>
      </c>
      <c r="U25" s="19">
        <v>47</v>
      </c>
      <c r="V25" s="19">
        <v>1E-3</v>
      </c>
      <c r="W25" s="19">
        <v>1E-3</v>
      </c>
      <c r="X25" s="42">
        <v>0</v>
      </c>
    </row>
    <row r="26" spans="1:24" s="33" customFormat="1" ht="26.45" customHeight="1" x14ac:dyDescent="0.25">
      <c r="A26" s="106"/>
      <c r="B26" s="181"/>
      <c r="C26" s="498"/>
      <c r="D26" s="649"/>
      <c r="E26" s="413" t="s">
        <v>19</v>
      </c>
      <c r="F26" s="419">
        <f t="shared" ref="F26:X26" si="2">F18+F19+F20+F22+F23+F24+F25</f>
        <v>830</v>
      </c>
      <c r="G26" s="522"/>
      <c r="H26" s="197">
        <f t="shared" si="2"/>
        <v>39.81</v>
      </c>
      <c r="I26" s="21">
        <f t="shared" si="2"/>
        <v>30.879999999999995</v>
      </c>
      <c r="J26" s="111">
        <f t="shared" si="2"/>
        <v>102.32</v>
      </c>
      <c r="K26" s="461">
        <f t="shared" si="2"/>
        <v>851.06</v>
      </c>
      <c r="L26" s="197">
        <f t="shared" si="2"/>
        <v>0.41000000000000003</v>
      </c>
      <c r="M26" s="21">
        <f t="shared" si="2"/>
        <v>0.35</v>
      </c>
      <c r="N26" s="21">
        <f t="shared" si="2"/>
        <v>23.62</v>
      </c>
      <c r="O26" s="21">
        <f t="shared" si="2"/>
        <v>345</v>
      </c>
      <c r="P26" s="111">
        <f t="shared" si="2"/>
        <v>0.48</v>
      </c>
      <c r="Q26" s="197">
        <f t="shared" si="2"/>
        <v>229.70000000000002</v>
      </c>
      <c r="R26" s="21">
        <f t="shared" si="2"/>
        <v>433.91</v>
      </c>
      <c r="S26" s="21">
        <f t="shared" si="2"/>
        <v>90.52000000000001</v>
      </c>
      <c r="T26" s="21">
        <f t="shared" si="2"/>
        <v>8.85</v>
      </c>
      <c r="U26" s="21">
        <f t="shared" si="2"/>
        <v>1132.78</v>
      </c>
      <c r="V26" s="21">
        <f t="shared" si="2"/>
        <v>1.0000000000000002E-2</v>
      </c>
      <c r="W26" s="21">
        <f t="shared" si="2"/>
        <v>4.0000000000000001E-3</v>
      </c>
      <c r="X26" s="60">
        <f t="shared" si="2"/>
        <v>3.05</v>
      </c>
    </row>
    <row r="27" spans="1:24" s="33" customFormat="1" ht="26.45" customHeight="1" x14ac:dyDescent="0.25">
      <c r="A27" s="106"/>
      <c r="B27" s="234"/>
      <c r="C27" s="515"/>
      <c r="D27" s="648"/>
      <c r="E27" s="516" t="s">
        <v>19</v>
      </c>
      <c r="F27" s="463">
        <f t="shared" ref="F27:X27" si="3">F18+F19+F21+F22+F23+F24+F25</f>
        <v>835</v>
      </c>
      <c r="G27" s="462"/>
      <c r="H27" s="304">
        <f t="shared" si="3"/>
        <v>44.51</v>
      </c>
      <c r="I27" s="53">
        <f t="shared" si="3"/>
        <v>31.659999999999997</v>
      </c>
      <c r="J27" s="732">
        <f t="shared" si="3"/>
        <v>100.95000000000002</v>
      </c>
      <c r="K27" s="294">
        <f t="shared" si="3"/>
        <v>867.56</v>
      </c>
      <c r="L27" s="304">
        <f t="shared" si="3"/>
        <v>0.43000000000000005</v>
      </c>
      <c r="M27" s="53">
        <f t="shared" si="3"/>
        <v>0.35</v>
      </c>
      <c r="N27" s="53">
        <f t="shared" si="3"/>
        <v>23.220000000000002</v>
      </c>
      <c r="O27" s="53">
        <f t="shared" si="3"/>
        <v>160</v>
      </c>
      <c r="P27" s="732">
        <f t="shared" si="3"/>
        <v>0.11</v>
      </c>
      <c r="Q27" s="304">
        <f t="shared" si="3"/>
        <v>130.54</v>
      </c>
      <c r="R27" s="53">
        <f t="shared" si="3"/>
        <v>422.46</v>
      </c>
      <c r="S27" s="53">
        <f t="shared" si="3"/>
        <v>88.04</v>
      </c>
      <c r="T27" s="53">
        <f t="shared" si="3"/>
        <v>8.92</v>
      </c>
      <c r="U27" s="53">
        <f t="shared" si="3"/>
        <v>1165.9599999999998</v>
      </c>
      <c r="V27" s="53">
        <f t="shared" si="3"/>
        <v>1.5000000000000003E-2</v>
      </c>
      <c r="W27" s="53">
        <f t="shared" si="3"/>
        <v>4.0000000000000001E-3</v>
      </c>
      <c r="X27" s="72">
        <f t="shared" si="3"/>
        <v>3.1</v>
      </c>
    </row>
    <row r="28" spans="1:24" s="33" customFormat="1" ht="26.45" customHeight="1" x14ac:dyDescent="0.25">
      <c r="A28" s="106"/>
      <c r="B28" s="233"/>
      <c r="C28" s="498"/>
      <c r="D28" s="649"/>
      <c r="E28" s="452" t="s">
        <v>20</v>
      </c>
      <c r="F28" s="419"/>
      <c r="G28" s="498"/>
      <c r="H28" s="197"/>
      <c r="I28" s="21"/>
      <c r="J28" s="111"/>
      <c r="K28" s="526">
        <f>K26/23.5</f>
        <v>36.215319148936167</v>
      </c>
      <c r="L28" s="197"/>
      <c r="M28" s="21"/>
      <c r="N28" s="21"/>
      <c r="O28" s="21"/>
      <c r="P28" s="111"/>
      <c r="Q28" s="197"/>
      <c r="R28" s="21"/>
      <c r="S28" s="21"/>
      <c r="T28" s="21"/>
      <c r="U28" s="21"/>
      <c r="V28" s="21"/>
      <c r="W28" s="21"/>
      <c r="X28" s="60"/>
    </row>
    <row r="29" spans="1:24" s="33" customFormat="1" ht="26.45" customHeight="1" thickBot="1" x14ac:dyDescent="0.3">
      <c r="A29" s="142"/>
      <c r="B29" s="184"/>
      <c r="C29" s="517"/>
      <c r="D29" s="679"/>
      <c r="E29" s="420" t="s">
        <v>20</v>
      </c>
      <c r="F29" s="165"/>
      <c r="G29" s="518"/>
      <c r="H29" s="421"/>
      <c r="I29" s="422"/>
      <c r="J29" s="466"/>
      <c r="K29" s="527">
        <f>K27/23.5</f>
        <v>36.917446808510633</v>
      </c>
      <c r="L29" s="421"/>
      <c r="M29" s="422"/>
      <c r="N29" s="422"/>
      <c r="O29" s="422"/>
      <c r="P29" s="466"/>
      <c r="Q29" s="421"/>
      <c r="R29" s="422"/>
      <c r="S29" s="422"/>
      <c r="T29" s="422"/>
      <c r="U29" s="422"/>
      <c r="V29" s="422"/>
      <c r="W29" s="422"/>
      <c r="X29" s="423"/>
    </row>
    <row r="30" spans="1:24" x14ac:dyDescent="0.25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.75" x14ac:dyDescent="0.25">
      <c r="A31" s="630" t="s">
        <v>61</v>
      </c>
      <c r="B31" s="787"/>
      <c r="C31" s="631"/>
      <c r="D31" s="632"/>
      <c r="E31" s="23"/>
      <c r="F31" s="24"/>
      <c r="G31" s="11"/>
      <c r="H31" s="9"/>
      <c r="I31" s="11"/>
      <c r="J31" s="11"/>
    </row>
    <row r="32" spans="1:24" ht="18.75" x14ac:dyDescent="0.25">
      <c r="A32" s="633" t="s">
        <v>62</v>
      </c>
      <c r="B32" s="783"/>
      <c r="C32" s="634"/>
      <c r="D32" s="634"/>
      <c r="E32" s="23"/>
      <c r="F32" s="24"/>
      <c r="G32" s="11"/>
      <c r="H32" s="11"/>
      <c r="I32" s="11"/>
      <c r="J32" s="11"/>
    </row>
    <row r="33" spans="4:10" ht="18.75" x14ac:dyDescent="0.25">
      <c r="D33" s="11"/>
      <c r="E33" s="23"/>
      <c r="F33" s="24"/>
      <c r="G33" s="11"/>
      <c r="H33" s="11"/>
      <c r="I33" s="11"/>
      <c r="J33" s="11"/>
    </row>
    <row r="34" spans="4:10" ht="18.75" x14ac:dyDescent="0.25">
      <c r="D34" s="11"/>
      <c r="E34" s="23"/>
      <c r="F34" s="24"/>
      <c r="G34" s="11"/>
      <c r="H34" s="11"/>
      <c r="I34" s="11"/>
      <c r="J34" s="11"/>
    </row>
    <row r="36" spans="4:10" ht="18.75" x14ac:dyDescent="0.25">
      <c r="D36" s="11"/>
      <c r="E36" s="23"/>
      <c r="F36" s="24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topLeftCell="A5" zoomScale="80" zoomScaleNormal="80" workbookViewId="0">
      <selection activeCell="F22" sqref="F22"/>
    </sheetView>
  </sheetViews>
  <sheetFormatPr defaultRowHeight="15" x14ac:dyDescent="0.25"/>
  <cols>
    <col min="1" max="1" width="16.85546875" customWidth="1"/>
    <col min="2" max="2" width="16.85546875" style="786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785"/>
      <c r="C2" s="7"/>
      <c r="D2" s="6" t="s">
        <v>3</v>
      </c>
      <c r="E2" s="6"/>
      <c r="F2" s="8" t="s">
        <v>2</v>
      </c>
      <c r="G2" s="118">
        <v>15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03"/>
      <c r="C4" s="637" t="s">
        <v>38</v>
      </c>
      <c r="D4" s="680"/>
      <c r="E4" s="681"/>
      <c r="F4" s="637"/>
      <c r="G4" s="637"/>
      <c r="H4" s="748" t="s">
        <v>21</v>
      </c>
      <c r="I4" s="749"/>
      <c r="J4" s="750"/>
      <c r="K4" s="682" t="s">
        <v>22</v>
      </c>
      <c r="L4" s="898" t="s">
        <v>23</v>
      </c>
      <c r="M4" s="899"/>
      <c r="N4" s="899"/>
      <c r="O4" s="899"/>
      <c r="P4" s="900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28.5" customHeight="1" thickBot="1" x14ac:dyDescent="0.3">
      <c r="A5" s="138" t="s">
        <v>0</v>
      </c>
      <c r="B5" s="764"/>
      <c r="C5" s="104" t="s">
        <v>39</v>
      </c>
      <c r="D5" s="387" t="s">
        <v>40</v>
      </c>
      <c r="E5" s="104" t="s">
        <v>37</v>
      </c>
      <c r="F5" s="104" t="s">
        <v>25</v>
      </c>
      <c r="G5" s="104" t="s">
        <v>36</v>
      </c>
      <c r="H5" s="99" t="s">
        <v>26</v>
      </c>
      <c r="I5" s="478" t="s">
        <v>27</v>
      </c>
      <c r="J5" s="99" t="s">
        <v>28</v>
      </c>
      <c r="K5" s="69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26.45" customHeight="1" x14ac:dyDescent="0.25">
      <c r="A6" s="105" t="s">
        <v>6</v>
      </c>
      <c r="B6" s="134"/>
      <c r="C6" s="556">
        <v>24</v>
      </c>
      <c r="D6" s="382" t="s">
        <v>18</v>
      </c>
      <c r="E6" s="642" t="s">
        <v>108</v>
      </c>
      <c r="F6" s="134">
        <v>150</v>
      </c>
      <c r="G6" s="642"/>
      <c r="H6" s="266">
        <v>0.6</v>
      </c>
      <c r="I6" s="36">
        <v>0.6</v>
      </c>
      <c r="J6" s="39">
        <v>14.7</v>
      </c>
      <c r="K6" s="510">
        <v>70.5</v>
      </c>
      <c r="L6" s="258">
        <v>0.05</v>
      </c>
      <c r="M6" s="43">
        <v>0.03</v>
      </c>
      <c r="N6" s="34">
        <v>15</v>
      </c>
      <c r="O6" s="34">
        <v>0</v>
      </c>
      <c r="P6" s="218">
        <v>0</v>
      </c>
      <c r="Q6" s="258">
        <v>24</v>
      </c>
      <c r="R6" s="34">
        <v>16.5</v>
      </c>
      <c r="S6" s="34">
        <v>13.5</v>
      </c>
      <c r="T6" s="34">
        <v>3.3</v>
      </c>
      <c r="U6" s="34">
        <v>417</v>
      </c>
      <c r="V6" s="34">
        <v>3.0000000000000001E-3</v>
      </c>
      <c r="W6" s="34">
        <v>0</v>
      </c>
      <c r="X6" s="218">
        <v>0.01</v>
      </c>
    </row>
    <row r="7" spans="1:24" s="33" customFormat="1" ht="39.75" customHeight="1" x14ac:dyDescent="0.25">
      <c r="A7" s="139"/>
      <c r="B7" s="130"/>
      <c r="C7" s="130">
        <v>197</v>
      </c>
      <c r="D7" s="557" t="s">
        <v>18</v>
      </c>
      <c r="E7" s="215" t="s">
        <v>166</v>
      </c>
      <c r="F7" s="569">
        <v>50</v>
      </c>
      <c r="G7" s="254"/>
      <c r="H7" s="236">
        <v>4.84</v>
      </c>
      <c r="I7" s="14">
        <v>4.43</v>
      </c>
      <c r="J7" s="17">
        <v>9.8699999999999992</v>
      </c>
      <c r="K7" s="192">
        <v>99.54</v>
      </c>
      <c r="L7" s="429">
        <v>0.03</v>
      </c>
      <c r="M7" s="236">
        <v>0.05</v>
      </c>
      <c r="N7" s="14">
        <v>1.54</v>
      </c>
      <c r="O7" s="14">
        <v>40</v>
      </c>
      <c r="P7" s="17">
        <v>0.14000000000000001</v>
      </c>
      <c r="Q7" s="236">
        <v>121.35</v>
      </c>
      <c r="R7" s="14">
        <v>79.95</v>
      </c>
      <c r="S7" s="14">
        <v>9.44</v>
      </c>
      <c r="T7" s="14">
        <v>0.46</v>
      </c>
      <c r="U7" s="14">
        <v>62.33</v>
      </c>
      <c r="V7" s="14">
        <v>2.5999999999999998E-4</v>
      </c>
      <c r="W7" s="14">
        <v>5.0000000000000002E-5</v>
      </c>
      <c r="X7" s="38">
        <v>0</v>
      </c>
    </row>
    <row r="8" spans="1:24" s="33" customFormat="1" ht="26.45" customHeight="1" x14ac:dyDescent="0.25">
      <c r="A8" s="139"/>
      <c r="B8" s="130"/>
      <c r="C8" s="550">
        <v>69</v>
      </c>
      <c r="D8" s="148" t="s">
        <v>58</v>
      </c>
      <c r="E8" s="284" t="s">
        <v>159</v>
      </c>
      <c r="F8" s="167">
        <v>150</v>
      </c>
      <c r="G8" s="148"/>
      <c r="H8" s="16">
        <v>25.71</v>
      </c>
      <c r="I8" s="14">
        <v>11.96</v>
      </c>
      <c r="J8" s="17">
        <v>32.299999999999997</v>
      </c>
      <c r="K8" s="617">
        <v>342.12</v>
      </c>
      <c r="L8" s="236">
        <v>7.0000000000000007E-2</v>
      </c>
      <c r="M8" s="16">
        <v>0.34</v>
      </c>
      <c r="N8" s="14">
        <v>0.43</v>
      </c>
      <c r="O8" s="14">
        <v>60</v>
      </c>
      <c r="P8" s="38">
        <v>0.27</v>
      </c>
      <c r="Q8" s="236">
        <v>233.47</v>
      </c>
      <c r="R8" s="14">
        <v>283.02999999999997</v>
      </c>
      <c r="S8" s="14">
        <v>33.36</v>
      </c>
      <c r="T8" s="14">
        <v>0.82</v>
      </c>
      <c r="U8" s="14">
        <v>131.05000000000001</v>
      </c>
      <c r="V8" s="14">
        <v>8.9999999999999993E-3</v>
      </c>
      <c r="W8" s="14">
        <v>3.1E-2</v>
      </c>
      <c r="X8" s="38">
        <v>0.03</v>
      </c>
    </row>
    <row r="9" spans="1:24" s="33" customFormat="1" ht="26.45" customHeight="1" x14ac:dyDescent="0.25">
      <c r="A9" s="139"/>
      <c r="B9" s="130"/>
      <c r="C9" s="143">
        <v>113</v>
      </c>
      <c r="D9" s="178" t="s">
        <v>5</v>
      </c>
      <c r="E9" s="147" t="s">
        <v>11</v>
      </c>
      <c r="F9" s="129">
        <v>200</v>
      </c>
      <c r="G9" s="254"/>
      <c r="H9" s="236">
        <v>0.04</v>
      </c>
      <c r="I9" s="14">
        <v>0</v>
      </c>
      <c r="J9" s="38">
        <v>7.4</v>
      </c>
      <c r="K9" s="257">
        <v>30.26</v>
      </c>
      <c r="L9" s="236">
        <v>0</v>
      </c>
      <c r="M9" s="16">
        <v>0</v>
      </c>
      <c r="N9" s="14">
        <v>0.8</v>
      </c>
      <c r="O9" s="14">
        <v>0</v>
      </c>
      <c r="P9" s="38">
        <v>0</v>
      </c>
      <c r="Q9" s="16">
        <v>2.02</v>
      </c>
      <c r="R9" s="14">
        <v>0.99</v>
      </c>
      <c r="S9" s="14">
        <v>0.55000000000000004</v>
      </c>
      <c r="T9" s="14">
        <v>0.05</v>
      </c>
      <c r="U9" s="14">
        <v>7.05</v>
      </c>
      <c r="V9" s="14">
        <v>0</v>
      </c>
      <c r="W9" s="14">
        <v>0</v>
      </c>
      <c r="X9" s="38">
        <v>0</v>
      </c>
    </row>
    <row r="10" spans="1:24" s="33" customFormat="1" ht="26.45" customHeight="1" x14ac:dyDescent="0.25">
      <c r="A10" s="139"/>
      <c r="B10" s="130"/>
      <c r="C10" s="145">
        <v>121</v>
      </c>
      <c r="D10" s="178" t="s">
        <v>14</v>
      </c>
      <c r="E10" s="215" t="s">
        <v>49</v>
      </c>
      <c r="F10" s="183">
        <v>20</v>
      </c>
      <c r="G10" s="129"/>
      <c r="H10" s="16">
        <v>1.5</v>
      </c>
      <c r="I10" s="14">
        <v>0.57999999999999996</v>
      </c>
      <c r="J10" s="17">
        <v>9.9600000000000009</v>
      </c>
      <c r="K10" s="617">
        <v>52.4</v>
      </c>
      <c r="L10" s="236">
        <v>0.02</v>
      </c>
      <c r="M10" s="16">
        <v>0.01</v>
      </c>
      <c r="N10" s="14">
        <v>0</v>
      </c>
      <c r="O10" s="14">
        <v>0</v>
      </c>
      <c r="P10" s="17">
        <v>0</v>
      </c>
      <c r="Q10" s="236">
        <v>3.8</v>
      </c>
      <c r="R10" s="14">
        <v>13</v>
      </c>
      <c r="S10" s="14">
        <v>2.6</v>
      </c>
      <c r="T10" s="14">
        <v>0.24</v>
      </c>
      <c r="U10" s="14">
        <v>18.399999999999999</v>
      </c>
      <c r="V10" s="14">
        <v>0</v>
      </c>
      <c r="W10" s="14">
        <v>0</v>
      </c>
      <c r="X10" s="38">
        <v>0</v>
      </c>
    </row>
    <row r="11" spans="1:24" s="33" customFormat="1" ht="26.45" customHeight="1" x14ac:dyDescent="0.25">
      <c r="A11" s="139"/>
      <c r="B11" s="130"/>
      <c r="C11" s="572"/>
      <c r="D11" s="208"/>
      <c r="E11" s="154" t="s">
        <v>19</v>
      </c>
      <c r="F11" s="269">
        <f>F6+F7+F8+F9+F10</f>
        <v>570</v>
      </c>
      <c r="G11" s="657"/>
      <c r="H11" s="18">
        <f t="shared" ref="H11:X11" si="0">H6+H7+H8+H9+H10</f>
        <v>32.69</v>
      </c>
      <c r="I11" s="19">
        <f t="shared" si="0"/>
        <v>17.57</v>
      </c>
      <c r="J11" s="20">
        <f t="shared" si="0"/>
        <v>74.22999999999999</v>
      </c>
      <c r="K11" s="818">
        <f t="shared" si="0"/>
        <v>594.82000000000005</v>
      </c>
      <c r="L11" s="273">
        <f t="shared" si="0"/>
        <v>0.17</v>
      </c>
      <c r="M11" s="19">
        <f t="shared" si="0"/>
        <v>0.43000000000000005</v>
      </c>
      <c r="N11" s="19">
        <f t="shared" si="0"/>
        <v>17.77</v>
      </c>
      <c r="O11" s="19">
        <f t="shared" si="0"/>
        <v>100</v>
      </c>
      <c r="P11" s="42">
        <f t="shared" si="0"/>
        <v>0.41000000000000003</v>
      </c>
      <c r="Q11" s="18">
        <f t="shared" si="0"/>
        <v>384.64</v>
      </c>
      <c r="R11" s="19">
        <f t="shared" si="0"/>
        <v>393.46999999999997</v>
      </c>
      <c r="S11" s="19">
        <f t="shared" si="0"/>
        <v>59.449999999999996</v>
      </c>
      <c r="T11" s="19">
        <f t="shared" si="0"/>
        <v>4.87</v>
      </c>
      <c r="U11" s="19">
        <f t="shared" si="0"/>
        <v>635.82999999999993</v>
      </c>
      <c r="V11" s="19">
        <f t="shared" si="0"/>
        <v>1.226E-2</v>
      </c>
      <c r="W11" s="19">
        <f t="shared" si="0"/>
        <v>3.1050000000000001E-2</v>
      </c>
      <c r="X11" s="42">
        <f t="shared" si="0"/>
        <v>0.04</v>
      </c>
    </row>
    <row r="12" spans="1:24" s="33" customFormat="1" ht="26.45" customHeight="1" thickBot="1" x14ac:dyDescent="0.3">
      <c r="A12" s="139"/>
      <c r="B12" s="133"/>
      <c r="C12" s="268"/>
      <c r="D12" s="383"/>
      <c r="E12" s="155" t="s">
        <v>20</v>
      </c>
      <c r="F12" s="133"/>
      <c r="G12" s="455"/>
      <c r="H12" s="205"/>
      <c r="I12" s="150"/>
      <c r="J12" s="219"/>
      <c r="K12" s="819">
        <f>K11/23.5</f>
        <v>25.311489361702129</v>
      </c>
      <c r="L12" s="243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</row>
    <row r="13" spans="1:24" s="15" customFormat="1" ht="26.45" customHeight="1" x14ac:dyDescent="0.25">
      <c r="A13" s="141" t="s">
        <v>7</v>
      </c>
      <c r="B13" s="216"/>
      <c r="C13" s="556">
        <v>133</v>
      </c>
      <c r="D13" s="382" t="s">
        <v>18</v>
      </c>
      <c r="E13" s="642" t="s">
        <v>132</v>
      </c>
      <c r="F13" s="519">
        <v>60</v>
      </c>
      <c r="G13" s="684"/>
      <c r="H13" s="266">
        <v>1.24</v>
      </c>
      <c r="I13" s="36">
        <v>0.21</v>
      </c>
      <c r="J13" s="37">
        <v>6.12</v>
      </c>
      <c r="K13" s="312">
        <v>31.32</v>
      </c>
      <c r="L13" s="285">
        <v>0.01</v>
      </c>
      <c r="M13" s="85">
        <v>0.02</v>
      </c>
      <c r="N13" s="85">
        <v>1.1499999999999999</v>
      </c>
      <c r="O13" s="85">
        <v>0</v>
      </c>
      <c r="P13" s="86">
        <v>0</v>
      </c>
      <c r="Q13" s="285">
        <v>22.18</v>
      </c>
      <c r="R13" s="85">
        <v>21.4</v>
      </c>
      <c r="S13" s="85">
        <v>6.79</v>
      </c>
      <c r="T13" s="85">
        <v>0.19</v>
      </c>
      <c r="U13" s="85">
        <v>67.73</v>
      </c>
      <c r="V13" s="85">
        <v>0</v>
      </c>
      <c r="W13" s="85">
        <v>0</v>
      </c>
      <c r="X13" s="87">
        <v>0.01</v>
      </c>
    </row>
    <row r="14" spans="1:24" s="15" customFormat="1" ht="26.45" customHeight="1" x14ac:dyDescent="0.25">
      <c r="A14" s="105"/>
      <c r="B14" s="129"/>
      <c r="C14" s="550">
        <v>35</v>
      </c>
      <c r="D14" s="202" t="s">
        <v>89</v>
      </c>
      <c r="E14" s="156" t="s">
        <v>86</v>
      </c>
      <c r="F14" s="223">
        <v>200</v>
      </c>
      <c r="G14" s="167"/>
      <c r="H14" s="237">
        <v>4.91</v>
      </c>
      <c r="I14" s="13">
        <v>9.9600000000000009</v>
      </c>
      <c r="J14" s="40">
        <v>9.02</v>
      </c>
      <c r="K14" s="102">
        <v>146.41</v>
      </c>
      <c r="L14" s="236">
        <v>0.04</v>
      </c>
      <c r="M14" s="14">
        <v>0.03</v>
      </c>
      <c r="N14" s="14">
        <v>0.75</v>
      </c>
      <c r="O14" s="14">
        <v>120</v>
      </c>
      <c r="P14" s="17">
        <v>0</v>
      </c>
      <c r="Q14" s="236">
        <v>12.45</v>
      </c>
      <c r="R14" s="14">
        <v>46.5</v>
      </c>
      <c r="S14" s="14">
        <v>9.68</v>
      </c>
      <c r="T14" s="14">
        <v>0.56999999999999995</v>
      </c>
      <c r="U14" s="14">
        <v>83.7</v>
      </c>
      <c r="V14" s="14">
        <v>2E-3</v>
      </c>
      <c r="W14" s="14">
        <v>0</v>
      </c>
      <c r="X14" s="38">
        <v>0.03</v>
      </c>
    </row>
    <row r="15" spans="1:24" s="33" customFormat="1" ht="35.25" customHeight="1" x14ac:dyDescent="0.25">
      <c r="A15" s="106"/>
      <c r="B15" s="130"/>
      <c r="C15" s="550">
        <v>148</v>
      </c>
      <c r="D15" s="148" t="s">
        <v>10</v>
      </c>
      <c r="E15" s="177" t="s">
        <v>127</v>
      </c>
      <c r="F15" s="223">
        <v>90</v>
      </c>
      <c r="G15" s="167"/>
      <c r="H15" s="273">
        <v>19.52</v>
      </c>
      <c r="I15" s="19">
        <v>10.17</v>
      </c>
      <c r="J15" s="42">
        <v>5.89</v>
      </c>
      <c r="K15" s="272">
        <v>193.12</v>
      </c>
      <c r="L15" s="236">
        <v>0.11</v>
      </c>
      <c r="M15" s="16">
        <v>0.16</v>
      </c>
      <c r="N15" s="14">
        <v>1.57</v>
      </c>
      <c r="O15" s="14">
        <v>300</v>
      </c>
      <c r="P15" s="38">
        <v>0.44</v>
      </c>
      <c r="Q15" s="236">
        <v>129.65</v>
      </c>
      <c r="R15" s="14">
        <v>270.19</v>
      </c>
      <c r="S15" s="14">
        <v>64.94</v>
      </c>
      <c r="T15" s="14">
        <v>1.28</v>
      </c>
      <c r="U15" s="14">
        <v>460.93</v>
      </c>
      <c r="V15" s="14">
        <v>0.14000000000000001</v>
      </c>
      <c r="W15" s="14">
        <v>1.7000000000000001E-2</v>
      </c>
      <c r="X15" s="38">
        <v>0.66</v>
      </c>
    </row>
    <row r="16" spans="1:24" s="33" customFormat="1" ht="26.45" customHeight="1" x14ac:dyDescent="0.25">
      <c r="A16" s="106"/>
      <c r="B16" s="181" t="s">
        <v>67</v>
      </c>
      <c r="C16" s="489">
        <v>50</v>
      </c>
      <c r="D16" s="174" t="s">
        <v>60</v>
      </c>
      <c r="E16" s="502" t="s">
        <v>87</v>
      </c>
      <c r="F16" s="181">
        <v>150</v>
      </c>
      <c r="G16" s="520"/>
      <c r="H16" s="528">
        <v>3.28</v>
      </c>
      <c r="I16" s="503">
        <v>7.81</v>
      </c>
      <c r="J16" s="529">
        <v>21.57</v>
      </c>
      <c r="K16" s="530">
        <v>170.22</v>
      </c>
      <c r="L16" s="303">
        <v>0.13</v>
      </c>
      <c r="M16" s="58">
        <v>0.11</v>
      </c>
      <c r="N16" s="58">
        <v>11.16</v>
      </c>
      <c r="O16" s="58">
        <v>50</v>
      </c>
      <c r="P16" s="112">
        <v>0.15</v>
      </c>
      <c r="Q16" s="303">
        <v>39.840000000000003</v>
      </c>
      <c r="R16" s="58">
        <v>90.51</v>
      </c>
      <c r="S16" s="58">
        <v>30.49</v>
      </c>
      <c r="T16" s="58">
        <v>1.1299999999999999</v>
      </c>
      <c r="U16" s="58">
        <v>680.36</v>
      </c>
      <c r="V16" s="58">
        <v>8.0000000000000002E-3</v>
      </c>
      <c r="W16" s="58">
        <v>1E-3</v>
      </c>
      <c r="X16" s="59">
        <v>0.04</v>
      </c>
    </row>
    <row r="17" spans="1:24" s="33" customFormat="1" ht="26.45" customHeight="1" x14ac:dyDescent="0.25">
      <c r="A17" s="106"/>
      <c r="B17" s="182" t="s">
        <v>68</v>
      </c>
      <c r="C17" s="848">
        <v>51</v>
      </c>
      <c r="D17" s="849" t="s">
        <v>60</v>
      </c>
      <c r="E17" s="850" t="s">
        <v>142</v>
      </c>
      <c r="F17" s="851">
        <v>150</v>
      </c>
      <c r="G17" s="852"/>
      <c r="H17" s="853">
        <v>3.33</v>
      </c>
      <c r="I17" s="854">
        <v>3.81</v>
      </c>
      <c r="J17" s="855">
        <v>26.04</v>
      </c>
      <c r="K17" s="856">
        <v>151.12</v>
      </c>
      <c r="L17" s="853">
        <v>0.15</v>
      </c>
      <c r="M17" s="854">
        <v>0.1</v>
      </c>
      <c r="N17" s="854">
        <v>14.03</v>
      </c>
      <c r="O17" s="854">
        <v>20</v>
      </c>
      <c r="P17" s="855">
        <v>0.06</v>
      </c>
      <c r="Q17" s="853">
        <v>20.11</v>
      </c>
      <c r="R17" s="854">
        <v>90.58</v>
      </c>
      <c r="S17" s="854">
        <v>35.68</v>
      </c>
      <c r="T17" s="854">
        <v>1.45</v>
      </c>
      <c r="U17" s="854">
        <v>830.41</v>
      </c>
      <c r="V17" s="854">
        <v>8.0000000000000002E-3</v>
      </c>
      <c r="W17" s="854">
        <v>1E-3</v>
      </c>
      <c r="X17" s="857">
        <v>0.05</v>
      </c>
    </row>
    <row r="18" spans="1:24" s="15" customFormat="1" ht="33.75" customHeight="1" x14ac:dyDescent="0.25">
      <c r="A18" s="107"/>
      <c r="B18" s="129"/>
      <c r="C18" s="550">
        <v>107</v>
      </c>
      <c r="D18" s="202" t="s">
        <v>17</v>
      </c>
      <c r="E18" s="156" t="s">
        <v>88</v>
      </c>
      <c r="F18" s="223">
        <v>200</v>
      </c>
      <c r="G18" s="568"/>
      <c r="H18" s="236">
        <v>0.6</v>
      </c>
      <c r="I18" s="14">
        <v>0.2</v>
      </c>
      <c r="J18" s="38">
        <v>23.6</v>
      </c>
      <c r="K18" s="256">
        <v>104</v>
      </c>
      <c r="L18" s="236">
        <v>0.02</v>
      </c>
      <c r="M18" s="14">
        <v>0.02</v>
      </c>
      <c r="N18" s="14">
        <v>171</v>
      </c>
      <c r="O18" s="14">
        <v>20</v>
      </c>
      <c r="P18" s="17">
        <v>0</v>
      </c>
      <c r="Q18" s="236">
        <v>80</v>
      </c>
      <c r="R18" s="14">
        <v>40</v>
      </c>
      <c r="S18" s="14">
        <v>70</v>
      </c>
      <c r="T18" s="14">
        <v>0.8</v>
      </c>
      <c r="U18" s="14">
        <v>266</v>
      </c>
      <c r="V18" s="14">
        <v>0</v>
      </c>
      <c r="W18" s="14">
        <v>0</v>
      </c>
      <c r="X18" s="38">
        <v>0</v>
      </c>
    </row>
    <row r="19" spans="1:24" s="15" customFormat="1" ht="26.45" customHeight="1" x14ac:dyDescent="0.25">
      <c r="A19" s="107"/>
      <c r="B19" s="129"/>
      <c r="C19" s="145">
        <v>119</v>
      </c>
      <c r="D19" s="178" t="s">
        <v>14</v>
      </c>
      <c r="E19" s="147" t="s">
        <v>53</v>
      </c>
      <c r="F19" s="183">
        <v>20</v>
      </c>
      <c r="G19" s="125"/>
      <c r="H19" s="236">
        <v>1.52</v>
      </c>
      <c r="I19" s="14">
        <v>0.16</v>
      </c>
      <c r="J19" s="38">
        <v>9.84</v>
      </c>
      <c r="K19" s="256">
        <v>47</v>
      </c>
      <c r="L19" s="236">
        <v>0.02</v>
      </c>
      <c r="M19" s="16">
        <v>0.01</v>
      </c>
      <c r="N19" s="14">
        <v>0</v>
      </c>
      <c r="O19" s="14">
        <v>0</v>
      </c>
      <c r="P19" s="38">
        <v>0</v>
      </c>
      <c r="Q19" s="236">
        <v>4</v>
      </c>
      <c r="R19" s="14">
        <v>13</v>
      </c>
      <c r="S19" s="14">
        <v>2.8</v>
      </c>
      <c r="T19" s="16">
        <v>0.22</v>
      </c>
      <c r="U19" s="14">
        <v>18.600000000000001</v>
      </c>
      <c r="V19" s="14">
        <v>1E-3</v>
      </c>
      <c r="W19" s="16">
        <v>1E-3</v>
      </c>
      <c r="X19" s="38">
        <v>2.9</v>
      </c>
    </row>
    <row r="20" spans="1:24" s="15" customFormat="1" ht="26.45" customHeight="1" x14ac:dyDescent="0.25">
      <c r="A20" s="107"/>
      <c r="B20" s="129"/>
      <c r="C20" s="143">
        <v>120</v>
      </c>
      <c r="D20" s="178" t="s">
        <v>15</v>
      </c>
      <c r="E20" s="147" t="s">
        <v>46</v>
      </c>
      <c r="F20" s="167">
        <v>20</v>
      </c>
      <c r="G20" s="167"/>
      <c r="H20" s="273">
        <v>1.32</v>
      </c>
      <c r="I20" s="19">
        <v>0.24</v>
      </c>
      <c r="J20" s="20">
        <v>8.0399999999999991</v>
      </c>
      <c r="K20" s="430">
        <v>39.6</v>
      </c>
      <c r="L20" s="273">
        <v>0.03</v>
      </c>
      <c r="M20" s="19">
        <v>0.02</v>
      </c>
      <c r="N20" s="19">
        <v>0</v>
      </c>
      <c r="O20" s="19">
        <v>0</v>
      </c>
      <c r="P20" s="20">
        <v>0</v>
      </c>
      <c r="Q20" s="273">
        <v>5.8</v>
      </c>
      <c r="R20" s="19">
        <v>30</v>
      </c>
      <c r="S20" s="19">
        <v>9.4</v>
      </c>
      <c r="T20" s="19">
        <v>0.78</v>
      </c>
      <c r="U20" s="19">
        <v>47</v>
      </c>
      <c r="V20" s="19">
        <v>1E-3</v>
      </c>
      <c r="W20" s="19">
        <v>1E-3</v>
      </c>
      <c r="X20" s="42">
        <v>0</v>
      </c>
    </row>
    <row r="21" spans="1:24" s="33" customFormat="1" ht="26.45" customHeight="1" x14ac:dyDescent="0.25">
      <c r="A21" s="106"/>
      <c r="B21" s="181" t="s">
        <v>67</v>
      </c>
      <c r="C21" s="504"/>
      <c r="D21" s="698"/>
      <c r="E21" s="413" t="s">
        <v>19</v>
      </c>
      <c r="F21" s="418">
        <f>F13+F14+F15+F16+F18+F19+F20</f>
        <v>740</v>
      </c>
      <c r="G21" s="522"/>
      <c r="H21" s="197">
        <f t="shared" ref="H21:X21" si="1">H13+H14+H15+H16+H18+H19+H20</f>
        <v>32.39</v>
      </c>
      <c r="I21" s="21">
        <f t="shared" si="1"/>
        <v>28.75</v>
      </c>
      <c r="J21" s="60">
        <f t="shared" si="1"/>
        <v>84.080000000000013</v>
      </c>
      <c r="K21" s="419">
        <f t="shared" si="1"/>
        <v>731.67000000000007</v>
      </c>
      <c r="L21" s="197">
        <f t="shared" si="1"/>
        <v>0.3600000000000001</v>
      </c>
      <c r="M21" s="21">
        <f t="shared" si="1"/>
        <v>0.37000000000000005</v>
      </c>
      <c r="N21" s="21">
        <f t="shared" si="1"/>
        <v>185.63</v>
      </c>
      <c r="O21" s="21">
        <f t="shared" si="1"/>
        <v>490</v>
      </c>
      <c r="P21" s="111">
        <f t="shared" si="1"/>
        <v>0.59</v>
      </c>
      <c r="Q21" s="197">
        <f t="shared" si="1"/>
        <v>293.92</v>
      </c>
      <c r="R21" s="21">
        <f t="shared" si="1"/>
        <v>511.6</v>
      </c>
      <c r="S21" s="21">
        <f t="shared" si="1"/>
        <v>194.1</v>
      </c>
      <c r="T21" s="21">
        <f t="shared" si="1"/>
        <v>4.97</v>
      </c>
      <c r="U21" s="21">
        <f t="shared" si="1"/>
        <v>1624.32</v>
      </c>
      <c r="V21" s="21">
        <f t="shared" si="1"/>
        <v>0.15200000000000002</v>
      </c>
      <c r="W21" s="21">
        <f t="shared" si="1"/>
        <v>2.0000000000000004E-2</v>
      </c>
      <c r="X21" s="60">
        <f t="shared" si="1"/>
        <v>3.64</v>
      </c>
    </row>
    <row r="22" spans="1:24" s="33" customFormat="1" ht="26.45" customHeight="1" x14ac:dyDescent="0.25">
      <c r="A22" s="106"/>
      <c r="B22" s="182" t="s">
        <v>68</v>
      </c>
      <c r="C22" s="575"/>
      <c r="D22" s="697"/>
      <c r="E22" s="516" t="s">
        <v>19</v>
      </c>
      <c r="F22" s="292">
        <f>F13+F14+F15+F17+F18+F19+F20</f>
        <v>740</v>
      </c>
      <c r="G22" s="462"/>
      <c r="H22" s="304">
        <f t="shared" ref="H22:X22" si="2">H13+H14+H15+H17+H18+H19+H20</f>
        <v>32.44</v>
      </c>
      <c r="I22" s="53">
        <f t="shared" si="2"/>
        <v>24.75</v>
      </c>
      <c r="J22" s="72">
        <f t="shared" si="2"/>
        <v>88.550000000000011</v>
      </c>
      <c r="K22" s="463">
        <f t="shared" si="2"/>
        <v>712.57</v>
      </c>
      <c r="L22" s="304">
        <f t="shared" si="2"/>
        <v>0.38</v>
      </c>
      <c r="M22" s="53">
        <f t="shared" si="2"/>
        <v>0.3600000000000001</v>
      </c>
      <c r="N22" s="53">
        <f t="shared" si="2"/>
        <v>188.5</v>
      </c>
      <c r="O22" s="53">
        <f t="shared" si="2"/>
        <v>460</v>
      </c>
      <c r="P22" s="732">
        <f t="shared" si="2"/>
        <v>0.5</v>
      </c>
      <c r="Q22" s="304">
        <f t="shared" si="2"/>
        <v>274.19</v>
      </c>
      <c r="R22" s="53">
        <f t="shared" si="2"/>
        <v>511.67</v>
      </c>
      <c r="S22" s="53">
        <f t="shared" si="2"/>
        <v>199.29000000000002</v>
      </c>
      <c r="T22" s="53">
        <f t="shared" si="2"/>
        <v>5.29</v>
      </c>
      <c r="U22" s="53">
        <f t="shared" si="2"/>
        <v>1774.37</v>
      </c>
      <c r="V22" s="53">
        <f t="shared" si="2"/>
        <v>0.15200000000000002</v>
      </c>
      <c r="W22" s="53">
        <f t="shared" si="2"/>
        <v>2.0000000000000004E-2</v>
      </c>
      <c r="X22" s="72">
        <f t="shared" si="2"/>
        <v>3.65</v>
      </c>
    </row>
    <row r="23" spans="1:24" s="33" customFormat="1" ht="26.45" customHeight="1" x14ac:dyDescent="0.25">
      <c r="A23" s="106"/>
      <c r="B23" s="181" t="s">
        <v>67</v>
      </c>
      <c r="C23" s="504"/>
      <c r="D23" s="698"/>
      <c r="E23" s="452" t="s">
        <v>20</v>
      </c>
      <c r="F23" s="418"/>
      <c r="G23" s="498"/>
      <c r="H23" s="197"/>
      <c r="I23" s="21"/>
      <c r="J23" s="60"/>
      <c r="K23" s="531">
        <f>K21/23.5</f>
        <v>31.13489361702128</v>
      </c>
      <c r="L23" s="197"/>
      <c r="M23" s="21"/>
      <c r="N23" s="21"/>
      <c r="O23" s="21"/>
      <c r="P23" s="111"/>
      <c r="Q23" s="197"/>
      <c r="R23" s="21"/>
      <c r="S23" s="21"/>
      <c r="T23" s="21"/>
      <c r="U23" s="21"/>
      <c r="V23" s="21"/>
      <c r="W23" s="21"/>
      <c r="X23" s="60"/>
    </row>
    <row r="24" spans="1:24" s="33" customFormat="1" ht="26.45" customHeight="1" thickBot="1" x14ac:dyDescent="0.3">
      <c r="A24" s="142"/>
      <c r="B24" s="184" t="s">
        <v>68</v>
      </c>
      <c r="C24" s="737"/>
      <c r="D24" s="678"/>
      <c r="E24" s="420" t="s">
        <v>20</v>
      </c>
      <c r="F24" s="184"/>
      <c r="G24" s="518"/>
      <c r="H24" s="421"/>
      <c r="I24" s="422"/>
      <c r="J24" s="423"/>
      <c r="K24" s="424">
        <f>K22/23.5</f>
        <v>30.32212765957447</v>
      </c>
      <c r="L24" s="421"/>
      <c r="M24" s="422"/>
      <c r="N24" s="422"/>
      <c r="O24" s="422"/>
      <c r="P24" s="466"/>
      <c r="Q24" s="421"/>
      <c r="R24" s="422"/>
      <c r="S24" s="422"/>
      <c r="T24" s="422"/>
      <c r="U24" s="422"/>
      <c r="V24" s="422"/>
      <c r="W24" s="422"/>
      <c r="X24" s="423"/>
    </row>
    <row r="25" spans="1:24" x14ac:dyDescent="0.25">
      <c r="A25" s="2"/>
      <c r="C25" s="210"/>
      <c r="D25" s="26"/>
      <c r="E25" s="26"/>
      <c r="F25" s="26"/>
      <c r="G25" s="211"/>
      <c r="H25" s="212"/>
      <c r="I25" s="211"/>
      <c r="J25" s="26"/>
      <c r="K25" s="213"/>
      <c r="L25" s="26"/>
      <c r="M25" s="26"/>
      <c r="N25" s="26"/>
      <c r="O25" s="214"/>
      <c r="P25" s="214"/>
      <c r="Q25" s="214"/>
      <c r="R25" s="214"/>
      <c r="S25" s="214"/>
    </row>
    <row r="26" spans="1:24" ht="18.75" x14ac:dyDescent="0.25">
      <c r="D26" s="11"/>
      <c r="E26" s="23"/>
      <c r="F26" s="24"/>
      <c r="G26" s="11"/>
      <c r="H26" s="11"/>
      <c r="I26" s="11"/>
      <c r="J26" s="11"/>
    </row>
    <row r="27" spans="1:24" ht="18.75" x14ac:dyDescent="0.25">
      <c r="A27" s="630" t="s">
        <v>61</v>
      </c>
      <c r="B27" s="787"/>
      <c r="C27" s="631"/>
      <c r="D27" s="632"/>
      <c r="E27" s="23"/>
      <c r="F27" s="24"/>
      <c r="G27" s="11"/>
      <c r="H27" s="11"/>
      <c r="I27" s="11"/>
      <c r="J27" s="11"/>
    </row>
    <row r="28" spans="1:24" ht="18.75" x14ac:dyDescent="0.25">
      <c r="A28" s="633" t="s">
        <v>62</v>
      </c>
      <c r="B28" s="783"/>
      <c r="C28" s="634"/>
      <c r="D28" s="634"/>
      <c r="E28" s="23"/>
      <c r="F28" s="24"/>
      <c r="G28" s="11"/>
      <c r="H28" s="11"/>
      <c r="I28" s="11"/>
      <c r="J28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zoomScale="70" zoomScaleNormal="70" workbookViewId="0">
      <selection activeCell="C21" sqref="C21:X21"/>
    </sheetView>
  </sheetViews>
  <sheetFormatPr defaultRowHeight="15" x14ac:dyDescent="0.25"/>
  <cols>
    <col min="1" max="1" width="16.85546875" customWidth="1"/>
    <col min="2" max="2" width="15.7109375" style="782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1.140625" bestFit="1" customWidth="1"/>
  </cols>
  <sheetData>
    <row r="2" spans="1:24" ht="23.25" x14ac:dyDescent="0.35">
      <c r="A2" s="6" t="s">
        <v>1</v>
      </c>
      <c r="B2" s="781"/>
      <c r="C2" s="228"/>
      <c r="D2" s="228" t="s">
        <v>3</v>
      </c>
      <c r="E2" s="6"/>
      <c r="F2" s="8" t="s">
        <v>2</v>
      </c>
      <c r="G2" s="8">
        <v>16</v>
      </c>
      <c r="H2" s="6"/>
      <c r="K2" s="8"/>
      <c r="L2" s="7"/>
      <c r="M2" s="1"/>
      <c r="N2" s="2"/>
    </row>
    <row r="3" spans="1:24" ht="15.75" thickBot="1" x14ac:dyDescent="0.3">
      <c r="A3" s="1"/>
      <c r="C3" s="229"/>
      <c r="D3" s="22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44"/>
      <c r="C4" s="635" t="s">
        <v>38</v>
      </c>
      <c r="D4" s="227"/>
      <c r="E4" s="668"/>
      <c r="F4" s="635"/>
      <c r="G4" s="637"/>
      <c r="H4" s="748" t="s">
        <v>21</v>
      </c>
      <c r="I4" s="749"/>
      <c r="J4" s="750"/>
      <c r="K4" s="704" t="s">
        <v>22</v>
      </c>
      <c r="L4" s="901" t="s">
        <v>23</v>
      </c>
      <c r="M4" s="902"/>
      <c r="N4" s="903"/>
      <c r="O4" s="903"/>
      <c r="P4" s="904"/>
      <c r="Q4" s="901" t="s">
        <v>24</v>
      </c>
      <c r="R4" s="902"/>
      <c r="S4" s="902"/>
      <c r="T4" s="902"/>
      <c r="U4" s="902"/>
      <c r="V4" s="902"/>
      <c r="W4" s="902"/>
      <c r="X4" s="905"/>
    </row>
    <row r="5" spans="1:24" s="15" customFormat="1" ht="28.5" customHeight="1" thickBot="1" x14ac:dyDescent="0.3">
      <c r="A5" s="138" t="s">
        <v>0</v>
      </c>
      <c r="B5" s="104"/>
      <c r="C5" s="123" t="s">
        <v>39</v>
      </c>
      <c r="D5" s="298" t="s">
        <v>40</v>
      </c>
      <c r="E5" s="488" t="s">
        <v>37</v>
      </c>
      <c r="F5" s="123" t="s">
        <v>25</v>
      </c>
      <c r="G5" s="104" t="s">
        <v>36</v>
      </c>
      <c r="H5" s="488" t="s">
        <v>26</v>
      </c>
      <c r="I5" s="478" t="s">
        <v>27</v>
      </c>
      <c r="J5" s="488" t="s">
        <v>28</v>
      </c>
      <c r="K5" s="705" t="s">
        <v>29</v>
      </c>
      <c r="L5" s="123" t="s">
        <v>30</v>
      </c>
      <c r="M5" s="478" t="s">
        <v>110</v>
      </c>
      <c r="N5" s="99" t="s">
        <v>31</v>
      </c>
      <c r="O5" s="765" t="s">
        <v>111</v>
      </c>
      <c r="P5" s="730" t="s">
        <v>112</v>
      </c>
      <c r="Q5" s="123" t="s">
        <v>32</v>
      </c>
      <c r="R5" s="478" t="s">
        <v>33</v>
      </c>
      <c r="S5" s="99" t="s">
        <v>34</v>
      </c>
      <c r="T5" s="478" t="s">
        <v>35</v>
      </c>
      <c r="U5" s="99" t="s">
        <v>113</v>
      </c>
      <c r="V5" s="478" t="s">
        <v>114</v>
      </c>
      <c r="W5" s="99" t="s">
        <v>115</v>
      </c>
      <c r="X5" s="478" t="s">
        <v>116</v>
      </c>
    </row>
    <row r="6" spans="1:24" s="15" customFormat="1" ht="26.45" customHeight="1" x14ac:dyDescent="0.25">
      <c r="A6" s="105" t="s">
        <v>6</v>
      </c>
      <c r="B6" s="152"/>
      <c r="C6" s="267">
        <v>1</v>
      </c>
      <c r="D6" s="127" t="s">
        <v>18</v>
      </c>
      <c r="E6" s="689" t="s">
        <v>12</v>
      </c>
      <c r="F6" s="404">
        <v>15</v>
      </c>
      <c r="G6" s="217"/>
      <c r="H6" s="334">
        <v>3.48</v>
      </c>
      <c r="I6" s="45">
        <v>4.43</v>
      </c>
      <c r="J6" s="46">
        <v>0</v>
      </c>
      <c r="K6" s="407">
        <v>54.6</v>
      </c>
      <c r="L6" s="435">
        <v>0.01</v>
      </c>
      <c r="M6" s="368">
        <v>0.05</v>
      </c>
      <c r="N6" s="368">
        <v>0.1</v>
      </c>
      <c r="O6" s="368">
        <v>40</v>
      </c>
      <c r="P6" s="369">
        <v>0.14000000000000001</v>
      </c>
      <c r="Q6" s="435">
        <v>132</v>
      </c>
      <c r="R6" s="368">
        <v>75</v>
      </c>
      <c r="S6" s="368">
        <v>5.25</v>
      </c>
      <c r="T6" s="368">
        <v>0.15</v>
      </c>
      <c r="U6" s="368">
        <v>13.2</v>
      </c>
      <c r="V6" s="368">
        <v>0</v>
      </c>
      <c r="W6" s="368">
        <v>0</v>
      </c>
      <c r="X6" s="436">
        <v>0</v>
      </c>
    </row>
    <row r="7" spans="1:24" s="15" customFormat="1" ht="26.45" customHeight="1" x14ac:dyDescent="0.25">
      <c r="A7" s="105"/>
      <c r="B7" s="584" t="s">
        <v>67</v>
      </c>
      <c r="C7" s="163">
        <v>259</v>
      </c>
      <c r="D7" s="502" t="s">
        <v>10</v>
      </c>
      <c r="E7" s="353" t="s">
        <v>171</v>
      </c>
      <c r="F7" s="654">
        <v>105</v>
      </c>
      <c r="G7" s="535"/>
      <c r="H7" s="577">
        <v>12.38</v>
      </c>
      <c r="I7" s="410">
        <v>10.59</v>
      </c>
      <c r="J7" s="411">
        <v>16.84</v>
      </c>
      <c r="K7" s="412">
        <v>167.46</v>
      </c>
      <c r="L7" s="409">
        <v>0.04</v>
      </c>
      <c r="M7" s="410">
        <v>0.05</v>
      </c>
      <c r="N7" s="410">
        <v>2.88</v>
      </c>
      <c r="O7" s="410">
        <v>70</v>
      </c>
      <c r="P7" s="464">
        <v>0.02</v>
      </c>
      <c r="Q7" s="409">
        <v>12.7</v>
      </c>
      <c r="R7" s="410">
        <v>145.38999999999999</v>
      </c>
      <c r="S7" s="590">
        <v>71.95</v>
      </c>
      <c r="T7" s="410">
        <v>1.22</v>
      </c>
      <c r="U7" s="410" t="s">
        <v>168</v>
      </c>
      <c r="V7" s="410">
        <v>6.0000000000000001E-3</v>
      </c>
      <c r="W7" s="410">
        <v>7.0000000000000001E-3</v>
      </c>
      <c r="X7" s="411">
        <v>0.1</v>
      </c>
    </row>
    <row r="8" spans="1:24" s="33" customFormat="1" ht="26.45" customHeight="1" x14ac:dyDescent="0.25">
      <c r="A8" s="139"/>
      <c r="B8" s="182" t="s">
        <v>68</v>
      </c>
      <c r="C8" s="185">
        <v>177</v>
      </c>
      <c r="D8" s="160" t="s">
        <v>10</v>
      </c>
      <c r="E8" s="160" t="s">
        <v>92</v>
      </c>
      <c r="F8" s="164">
        <v>90</v>
      </c>
      <c r="G8" s="182"/>
      <c r="H8" s="239">
        <v>15.77</v>
      </c>
      <c r="I8" s="54">
        <v>13.36</v>
      </c>
      <c r="J8" s="71">
        <v>1.61</v>
      </c>
      <c r="K8" s="328">
        <v>190.47</v>
      </c>
      <c r="L8" s="330">
        <v>7.0000000000000007E-2</v>
      </c>
      <c r="M8" s="54">
        <v>0.12</v>
      </c>
      <c r="N8" s="54">
        <v>1.7</v>
      </c>
      <c r="O8" s="54">
        <v>110</v>
      </c>
      <c r="P8" s="55">
        <v>0.01</v>
      </c>
      <c r="Q8" s="330">
        <v>20.18</v>
      </c>
      <c r="R8" s="54">
        <v>132.25</v>
      </c>
      <c r="S8" s="54">
        <v>19.47</v>
      </c>
      <c r="T8" s="54">
        <v>1.1399999999999999</v>
      </c>
      <c r="U8" s="54">
        <v>222.69</v>
      </c>
      <c r="V8" s="54">
        <v>4.0000000000000001E-3</v>
      </c>
      <c r="W8" s="54">
        <v>0</v>
      </c>
      <c r="X8" s="71">
        <v>0.1</v>
      </c>
    </row>
    <row r="9" spans="1:24" s="33" customFormat="1" ht="26.45" customHeight="1" x14ac:dyDescent="0.25">
      <c r="A9" s="139"/>
      <c r="B9" s="130"/>
      <c r="C9" s="267">
        <v>64</v>
      </c>
      <c r="D9" s="127" t="s">
        <v>47</v>
      </c>
      <c r="E9" s="354" t="s">
        <v>65</v>
      </c>
      <c r="F9" s="644">
        <v>150</v>
      </c>
      <c r="G9" s="223"/>
      <c r="H9" s="207">
        <v>6.76</v>
      </c>
      <c r="I9" s="76">
        <v>3.93</v>
      </c>
      <c r="J9" s="206">
        <v>41.29</v>
      </c>
      <c r="K9" s="371">
        <v>227.48</v>
      </c>
      <c r="L9" s="247">
        <v>0.08</v>
      </c>
      <c r="M9" s="76">
        <v>0.03</v>
      </c>
      <c r="N9" s="76">
        <v>0</v>
      </c>
      <c r="O9" s="76">
        <v>10</v>
      </c>
      <c r="P9" s="77">
        <v>0.06</v>
      </c>
      <c r="Q9" s="247">
        <v>13.22</v>
      </c>
      <c r="R9" s="76">
        <v>50.76</v>
      </c>
      <c r="S9" s="76">
        <v>9.1199999999999992</v>
      </c>
      <c r="T9" s="76">
        <v>0.92</v>
      </c>
      <c r="U9" s="76">
        <v>72.489999999999995</v>
      </c>
      <c r="V9" s="76">
        <v>1E-3</v>
      </c>
      <c r="W9" s="76">
        <v>0</v>
      </c>
      <c r="X9" s="206">
        <v>0.01</v>
      </c>
    </row>
    <row r="10" spans="1:24" s="33" customFormat="1" ht="39.75" customHeight="1" x14ac:dyDescent="0.25">
      <c r="A10" s="139"/>
      <c r="B10" s="130"/>
      <c r="C10" s="101">
        <v>98</v>
      </c>
      <c r="D10" s="147" t="s">
        <v>17</v>
      </c>
      <c r="E10" s="215" t="s">
        <v>16</v>
      </c>
      <c r="F10" s="280">
        <v>200</v>
      </c>
      <c r="G10" s="183"/>
      <c r="H10" s="16">
        <v>0.37</v>
      </c>
      <c r="I10" s="14">
        <v>0</v>
      </c>
      <c r="J10" s="38">
        <v>14.85</v>
      </c>
      <c r="K10" s="257">
        <v>59.48</v>
      </c>
      <c r="L10" s="236">
        <v>0</v>
      </c>
      <c r="M10" s="14">
        <v>0</v>
      </c>
      <c r="N10" s="14">
        <v>0</v>
      </c>
      <c r="O10" s="14">
        <v>0</v>
      </c>
      <c r="P10" s="17">
        <v>0</v>
      </c>
      <c r="Q10" s="236">
        <v>0.21</v>
      </c>
      <c r="R10" s="14">
        <v>0</v>
      </c>
      <c r="S10" s="14">
        <v>0</v>
      </c>
      <c r="T10" s="14">
        <v>0.02</v>
      </c>
      <c r="U10" s="14">
        <v>0.2</v>
      </c>
      <c r="V10" s="14">
        <v>0</v>
      </c>
      <c r="W10" s="14">
        <v>0</v>
      </c>
      <c r="X10" s="40">
        <v>0</v>
      </c>
    </row>
    <row r="11" spans="1:24" s="33" customFormat="1" ht="26.45" customHeight="1" x14ac:dyDescent="0.25">
      <c r="A11" s="139"/>
      <c r="B11" s="149"/>
      <c r="C11" s="77">
        <v>119</v>
      </c>
      <c r="D11" s="127" t="s">
        <v>14</v>
      </c>
      <c r="E11" s="148" t="s">
        <v>53</v>
      </c>
      <c r="F11" s="101">
        <v>25</v>
      </c>
      <c r="G11" s="130"/>
      <c r="H11" s="18">
        <v>1.9</v>
      </c>
      <c r="I11" s="19">
        <v>0.2</v>
      </c>
      <c r="J11" s="42">
        <v>12.3</v>
      </c>
      <c r="K11" s="407">
        <v>58.75</v>
      </c>
      <c r="L11" s="273">
        <v>0.03</v>
      </c>
      <c r="M11" s="19">
        <v>0.01</v>
      </c>
      <c r="N11" s="19">
        <v>0</v>
      </c>
      <c r="O11" s="19">
        <v>0</v>
      </c>
      <c r="P11" s="20">
        <v>0</v>
      </c>
      <c r="Q11" s="273">
        <v>5</v>
      </c>
      <c r="R11" s="19">
        <v>16.25</v>
      </c>
      <c r="S11" s="19">
        <v>3.5</v>
      </c>
      <c r="T11" s="19">
        <v>0.28000000000000003</v>
      </c>
      <c r="U11" s="19">
        <v>23.25</v>
      </c>
      <c r="V11" s="19">
        <v>1E-3</v>
      </c>
      <c r="W11" s="19">
        <v>1E-3</v>
      </c>
      <c r="X11" s="42">
        <v>3.63</v>
      </c>
    </row>
    <row r="12" spans="1:24" s="33" customFormat="1" ht="30" customHeight="1" x14ac:dyDescent="0.25">
      <c r="A12" s="139"/>
      <c r="B12" s="130"/>
      <c r="C12" s="267">
        <v>120</v>
      </c>
      <c r="D12" s="127" t="s">
        <v>15</v>
      </c>
      <c r="E12" s="148" t="s">
        <v>46</v>
      </c>
      <c r="F12" s="101">
        <v>20</v>
      </c>
      <c r="G12" s="130"/>
      <c r="H12" s="18">
        <v>1.32</v>
      </c>
      <c r="I12" s="19">
        <v>0.24</v>
      </c>
      <c r="J12" s="42">
        <v>8.0399999999999991</v>
      </c>
      <c r="K12" s="407">
        <v>39.6</v>
      </c>
      <c r="L12" s="273">
        <v>0.03</v>
      </c>
      <c r="M12" s="19">
        <v>0.02</v>
      </c>
      <c r="N12" s="19">
        <v>0</v>
      </c>
      <c r="O12" s="19">
        <v>0</v>
      </c>
      <c r="P12" s="20">
        <v>0</v>
      </c>
      <c r="Q12" s="273">
        <v>5.8</v>
      </c>
      <c r="R12" s="19">
        <v>30</v>
      </c>
      <c r="S12" s="19">
        <v>9.4</v>
      </c>
      <c r="T12" s="19">
        <v>0.78</v>
      </c>
      <c r="U12" s="19">
        <v>47</v>
      </c>
      <c r="V12" s="19">
        <v>1E-3</v>
      </c>
      <c r="W12" s="19">
        <v>1E-3</v>
      </c>
      <c r="X12" s="42">
        <v>0</v>
      </c>
    </row>
    <row r="13" spans="1:24" s="33" customFormat="1" ht="30" customHeight="1" x14ac:dyDescent="0.25">
      <c r="A13" s="139"/>
      <c r="B13" s="181" t="s">
        <v>67</v>
      </c>
      <c r="C13" s="163"/>
      <c r="D13" s="158"/>
      <c r="E13" s="413" t="s">
        <v>19</v>
      </c>
      <c r="F13" s="451">
        <f>F6+F7+F9+F10+F11+F12</f>
        <v>515</v>
      </c>
      <c r="G13" s="293"/>
      <c r="H13" s="49">
        <f t="shared" ref="H13:X13" si="0">H6+H7+H9+H10+H11+H12</f>
        <v>26.21</v>
      </c>
      <c r="I13" s="21">
        <f t="shared" si="0"/>
        <v>19.389999999999997</v>
      </c>
      <c r="J13" s="60">
        <f t="shared" si="0"/>
        <v>93.32</v>
      </c>
      <c r="K13" s="451">
        <f t="shared" si="0"/>
        <v>607.37</v>
      </c>
      <c r="L13" s="197">
        <f t="shared" si="0"/>
        <v>0.19</v>
      </c>
      <c r="M13" s="21">
        <f t="shared" si="0"/>
        <v>0.16</v>
      </c>
      <c r="N13" s="21">
        <f t="shared" si="0"/>
        <v>2.98</v>
      </c>
      <c r="O13" s="21">
        <f t="shared" si="0"/>
        <v>120</v>
      </c>
      <c r="P13" s="111">
        <f t="shared" si="0"/>
        <v>0.22</v>
      </c>
      <c r="Q13" s="197">
        <f t="shared" si="0"/>
        <v>168.93</v>
      </c>
      <c r="R13" s="21">
        <f t="shared" si="0"/>
        <v>317.39999999999998</v>
      </c>
      <c r="S13" s="21">
        <f t="shared" si="0"/>
        <v>99.220000000000013</v>
      </c>
      <c r="T13" s="21">
        <f t="shared" si="0"/>
        <v>3.37</v>
      </c>
      <c r="U13" s="21" t="e">
        <f t="shared" si="0"/>
        <v>#VALUE!</v>
      </c>
      <c r="V13" s="21">
        <f t="shared" si="0"/>
        <v>9.0000000000000011E-3</v>
      </c>
      <c r="W13" s="21">
        <f t="shared" si="0"/>
        <v>9.0000000000000011E-3</v>
      </c>
      <c r="X13" s="60">
        <f t="shared" si="0"/>
        <v>3.7399999999999998</v>
      </c>
    </row>
    <row r="14" spans="1:24" s="33" customFormat="1" ht="30" customHeight="1" x14ac:dyDescent="0.25">
      <c r="A14" s="139"/>
      <c r="B14" s="182" t="s">
        <v>68</v>
      </c>
      <c r="C14" s="505"/>
      <c r="D14" s="539"/>
      <c r="E14" s="417" t="s">
        <v>19</v>
      </c>
      <c r="F14" s="463">
        <f>F6+F8+F9+F10+F11+F12</f>
        <v>500</v>
      </c>
      <c r="G14" s="292"/>
      <c r="H14" s="559">
        <f t="shared" ref="H14:X14" si="1">H6+H8+H9+H10+H11+H12</f>
        <v>29.599999999999998</v>
      </c>
      <c r="I14" s="53">
        <f t="shared" si="1"/>
        <v>22.159999999999997</v>
      </c>
      <c r="J14" s="72">
        <f t="shared" si="1"/>
        <v>78.09</v>
      </c>
      <c r="K14" s="463">
        <f t="shared" si="1"/>
        <v>630.38</v>
      </c>
      <c r="L14" s="304">
        <f t="shared" si="1"/>
        <v>0.22</v>
      </c>
      <c r="M14" s="53">
        <f t="shared" si="1"/>
        <v>0.22999999999999998</v>
      </c>
      <c r="N14" s="53">
        <f t="shared" si="1"/>
        <v>1.8</v>
      </c>
      <c r="O14" s="53">
        <f t="shared" si="1"/>
        <v>160</v>
      </c>
      <c r="P14" s="732">
        <f t="shared" si="1"/>
        <v>0.21000000000000002</v>
      </c>
      <c r="Q14" s="304">
        <f t="shared" si="1"/>
        <v>176.41000000000003</v>
      </c>
      <c r="R14" s="53">
        <f t="shared" si="1"/>
        <v>304.26</v>
      </c>
      <c r="S14" s="53">
        <f t="shared" si="1"/>
        <v>46.739999999999995</v>
      </c>
      <c r="T14" s="53">
        <f t="shared" si="1"/>
        <v>3.29</v>
      </c>
      <c r="U14" s="53">
        <f t="shared" si="1"/>
        <v>378.83</v>
      </c>
      <c r="V14" s="53">
        <f t="shared" si="1"/>
        <v>7.0000000000000001E-3</v>
      </c>
      <c r="W14" s="53">
        <f t="shared" si="1"/>
        <v>2E-3</v>
      </c>
      <c r="X14" s="72">
        <f t="shared" si="1"/>
        <v>3.7399999999999998</v>
      </c>
    </row>
    <row r="15" spans="1:24" s="33" customFormat="1" ht="30" customHeight="1" x14ac:dyDescent="0.25">
      <c r="A15" s="139"/>
      <c r="B15" s="181" t="s">
        <v>67</v>
      </c>
      <c r="C15" s="490"/>
      <c r="D15" s="536"/>
      <c r="E15" s="413" t="s">
        <v>20</v>
      </c>
      <c r="F15" s="419"/>
      <c r="G15" s="418"/>
      <c r="H15" s="49"/>
      <c r="I15" s="21"/>
      <c r="J15" s="60"/>
      <c r="K15" s="531">
        <f>K13/23.5</f>
        <v>25.845531914893616</v>
      </c>
      <c r="L15" s="197"/>
      <c r="M15" s="21"/>
      <c r="N15" s="21"/>
      <c r="O15" s="21"/>
      <c r="P15" s="111"/>
      <c r="Q15" s="197"/>
      <c r="R15" s="21"/>
      <c r="S15" s="21"/>
      <c r="T15" s="21"/>
      <c r="U15" s="21"/>
      <c r="V15" s="21"/>
      <c r="W15" s="21"/>
      <c r="X15" s="60"/>
    </row>
    <row r="16" spans="1:24" s="33" customFormat="1" ht="26.45" customHeight="1" thickBot="1" x14ac:dyDescent="0.3">
      <c r="A16" s="139"/>
      <c r="B16" s="182" t="s">
        <v>68</v>
      </c>
      <c r="C16" s="518"/>
      <c r="D16" s="171"/>
      <c r="E16" s="420" t="s">
        <v>20</v>
      </c>
      <c r="F16" s="165"/>
      <c r="G16" s="184"/>
      <c r="H16" s="582"/>
      <c r="I16" s="161"/>
      <c r="J16" s="162"/>
      <c r="K16" s="390">
        <f>K14/23.5</f>
        <v>26.824680851063828</v>
      </c>
      <c r="L16" s="305"/>
      <c r="M16" s="161"/>
      <c r="N16" s="161"/>
      <c r="O16" s="161"/>
      <c r="P16" s="186"/>
      <c r="Q16" s="305"/>
      <c r="R16" s="161"/>
      <c r="S16" s="161"/>
      <c r="T16" s="161"/>
      <c r="U16" s="161"/>
      <c r="V16" s="161"/>
      <c r="W16" s="161"/>
      <c r="X16" s="162"/>
    </row>
    <row r="17" spans="1:24" s="15" customFormat="1" ht="43.5" customHeight="1" x14ac:dyDescent="0.25">
      <c r="A17" s="141" t="s">
        <v>7</v>
      </c>
      <c r="B17" s="152"/>
      <c r="C17" s="134">
        <v>25</v>
      </c>
      <c r="D17" s="408" t="s">
        <v>18</v>
      </c>
      <c r="E17" s="578" t="s">
        <v>48</v>
      </c>
      <c r="F17" s="350">
        <v>150</v>
      </c>
      <c r="G17" s="706"/>
      <c r="H17" s="43">
        <v>0.6</v>
      </c>
      <c r="I17" s="34">
        <v>0.45</v>
      </c>
      <c r="J17" s="218">
        <v>15.45</v>
      </c>
      <c r="K17" s="312">
        <v>70.5</v>
      </c>
      <c r="L17" s="258">
        <v>0.03</v>
      </c>
      <c r="M17" s="34">
        <v>0.05</v>
      </c>
      <c r="N17" s="34">
        <v>7.5</v>
      </c>
      <c r="O17" s="34">
        <v>0</v>
      </c>
      <c r="P17" s="44">
        <v>0</v>
      </c>
      <c r="Q17" s="266">
        <v>28.5</v>
      </c>
      <c r="R17" s="36">
        <v>24</v>
      </c>
      <c r="S17" s="36">
        <v>18</v>
      </c>
      <c r="T17" s="36">
        <v>0</v>
      </c>
      <c r="U17" s="36">
        <v>232.5</v>
      </c>
      <c r="V17" s="36">
        <v>1E-3</v>
      </c>
      <c r="W17" s="36">
        <v>0</v>
      </c>
      <c r="X17" s="37">
        <v>0.01</v>
      </c>
    </row>
    <row r="18" spans="1:24" s="15" customFormat="1" ht="26.45" customHeight="1" x14ac:dyDescent="0.25">
      <c r="A18" s="105"/>
      <c r="B18" s="181" t="s">
        <v>67</v>
      </c>
      <c r="C18" s="489">
        <v>330</v>
      </c>
      <c r="D18" s="158" t="s">
        <v>179</v>
      </c>
      <c r="E18" s="534" t="s">
        <v>180</v>
      </c>
      <c r="F18" s="626">
        <v>210</v>
      </c>
      <c r="G18" s="626"/>
      <c r="H18" s="409">
        <v>10.47</v>
      </c>
      <c r="I18" s="410">
        <v>12.98</v>
      </c>
      <c r="J18" s="411">
        <v>19.149999999999999</v>
      </c>
      <c r="K18" s="412">
        <v>236.13</v>
      </c>
      <c r="L18" s="303">
        <v>0.1</v>
      </c>
      <c r="M18" s="57">
        <v>0.12</v>
      </c>
      <c r="N18" s="58">
        <v>4.6100000000000003</v>
      </c>
      <c r="O18" s="58">
        <v>200</v>
      </c>
      <c r="P18" s="112">
        <v>0.08</v>
      </c>
      <c r="Q18" s="303">
        <v>55.54</v>
      </c>
      <c r="R18" s="58">
        <v>126.99</v>
      </c>
      <c r="S18" s="58">
        <v>28.08</v>
      </c>
      <c r="T18" s="58">
        <v>1.3</v>
      </c>
      <c r="U18" s="58">
        <v>370.13</v>
      </c>
      <c r="V18" s="58">
        <v>6.5399999999999998E-3</v>
      </c>
      <c r="W18" s="58">
        <v>9.3999999999999997E-4</v>
      </c>
      <c r="X18" s="59">
        <v>7.0000000000000007E-2</v>
      </c>
    </row>
    <row r="19" spans="1:24" s="15" customFormat="1" ht="26.45" customHeight="1" x14ac:dyDescent="0.25">
      <c r="A19" s="105"/>
      <c r="B19" s="182" t="s">
        <v>68</v>
      </c>
      <c r="C19" s="574">
        <v>37</v>
      </c>
      <c r="D19" s="507" t="s">
        <v>9</v>
      </c>
      <c r="E19" s="299" t="s">
        <v>99</v>
      </c>
      <c r="F19" s="533">
        <v>200</v>
      </c>
      <c r="G19" s="432"/>
      <c r="H19" s="330">
        <v>5.78</v>
      </c>
      <c r="I19" s="54">
        <v>5.5</v>
      </c>
      <c r="J19" s="71">
        <v>10.8</v>
      </c>
      <c r="K19" s="240">
        <v>115.7</v>
      </c>
      <c r="L19" s="330">
        <v>7.0000000000000007E-2</v>
      </c>
      <c r="M19" s="239">
        <v>7.0000000000000007E-2</v>
      </c>
      <c r="N19" s="54">
        <v>5.69</v>
      </c>
      <c r="O19" s="54">
        <v>110</v>
      </c>
      <c r="P19" s="71">
        <v>0</v>
      </c>
      <c r="Q19" s="330">
        <v>14.22</v>
      </c>
      <c r="R19" s="54">
        <v>82.61</v>
      </c>
      <c r="S19" s="54">
        <v>21.99</v>
      </c>
      <c r="T19" s="54">
        <v>1.22</v>
      </c>
      <c r="U19" s="54">
        <v>398.71</v>
      </c>
      <c r="V19" s="54">
        <v>5.0000000000000001E-3</v>
      </c>
      <c r="W19" s="54">
        <v>0</v>
      </c>
      <c r="X19" s="71">
        <v>0.04</v>
      </c>
    </row>
    <row r="20" spans="1:24" s="33" customFormat="1" ht="35.25" customHeight="1" x14ac:dyDescent="0.25">
      <c r="A20" s="106"/>
      <c r="B20" s="130"/>
      <c r="C20" s="100">
        <v>89</v>
      </c>
      <c r="D20" s="315" t="s">
        <v>10</v>
      </c>
      <c r="E20" s="685" t="s">
        <v>83</v>
      </c>
      <c r="F20" s="707">
        <v>90</v>
      </c>
      <c r="G20" s="629"/>
      <c r="H20" s="73">
        <v>18.13</v>
      </c>
      <c r="I20" s="13">
        <v>17.05</v>
      </c>
      <c r="J20" s="40">
        <v>3.69</v>
      </c>
      <c r="K20" s="102">
        <v>240.96</v>
      </c>
      <c r="L20" s="372">
        <v>0.06</v>
      </c>
      <c r="M20" s="91">
        <v>0.13</v>
      </c>
      <c r="N20" s="92">
        <v>1.06</v>
      </c>
      <c r="O20" s="92">
        <v>0</v>
      </c>
      <c r="P20" s="93">
        <v>0</v>
      </c>
      <c r="Q20" s="372">
        <v>17.03</v>
      </c>
      <c r="R20" s="92">
        <v>176.72</v>
      </c>
      <c r="S20" s="92">
        <v>23.18</v>
      </c>
      <c r="T20" s="92">
        <v>2.61</v>
      </c>
      <c r="U20" s="92">
        <v>317</v>
      </c>
      <c r="V20" s="92">
        <v>7.0000000000000001E-3</v>
      </c>
      <c r="W20" s="92">
        <v>0</v>
      </c>
      <c r="X20" s="97">
        <v>0.06</v>
      </c>
    </row>
    <row r="21" spans="1:24" s="33" customFormat="1" ht="26.45" customHeight="1" x14ac:dyDescent="0.25">
      <c r="A21" s="106"/>
      <c r="B21" s="130"/>
      <c r="C21" s="101">
        <v>53</v>
      </c>
      <c r="D21" s="127" t="s">
        <v>60</v>
      </c>
      <c r="E21" s="208" t="s">
        <v>91</v>
      </c>
      <c r="F21" s="167">
        <v>150</v>
      </c>
      <c r="G21" s="130"/>
      <c r="H21" s="18">
        <v>3.34</v>
      </c>
      <c r="I21" s="19">
        <v>4.91</v>
      </c>
      <c r="J21" s="42">
        <v>33.93</v>
      </c>
      <c r="K21" s="272">
        <v>191.49</v>
      </c>
      <c r="L21" s="273">
        <v>0.03</v>
      </c>
      <c r="M21" s="19">
        <v>0.02</v>
      </c>
      <c r="N21" s="19">
        <v>0</v>
      </c>
      <c r="O21" s="19">
        <v>20</v>
      </c>
      <c r="P21" s="20">
        <v>0.09</v>
      </c>
      <c r="Q21" s="273">
        <v>6.29</v>
      </c>
      <c r="R21" s="19">
        <v>67.34</v>
      </c>
      <c r="S21" s="19">
        <v>21.83</v>
      </c>
      <c r="T21" s="19">
        <v>0.46</v>
      </c>
      <c r="U21" s="19">
        <v>43.27</v>
      </c>
      <c r="V21" s="19">
        <v>1E-3</v>
      </c>
      <c r="W21" s="19">
        <v>7.0000000000000001E-3</v>
      </c>
      <c r="X21" s="42">
        <v>0.02</v>
      </c>
    </row>
    <row r="22" spans="1:24" s="15" customFormat="1" ht="33.75" customHeight="1" x14ac:dyDescent="0.25">
      <c r="A22" s="107"/>
      <c r="B22" s="130"/>
      <c r="C22" s="131">
        <v>101</v>
      </c>
      <c r="D22" s="315" t="s">
        <v>17</v>
      </c>
      <c r="E22" s="628" t="s">
        <v>63</v>
      </c>
      <c r="F22" s="707">
        <v>200</v>
      </c>
      <c r="G22" s="629"/>
      <c r="H22" s="236">
        <v>0.64</v>
      </c>
      <c r="I22" s="14">
        <v>0.25</v>
      </c>
      <c r="J22" s="38">
        <v>16.059999999999999</v>
      </c>
      <c r="K22" s="256">
        <v>79.849999999999994</v>
      </c>
      <c r="L22" s="236">
        <v>0.01</v>
      </c>
      <c r="M22" s="16">
        <v>0.05</v>
      </c>
      <c r="N22" s="14">
        <v>0.05</v>
      </c>
      <c r="O22" s="14">
        <v>100</v>
      </c>
      <c r="P22" s="38">
        <v>0</v>
      </c>
      <c r="Q22" s="16">
        <v>10.77</v>
      </c>
      <c r="R22" s="14">
        <v>2.96</v>
      </c>
      <c r="S22" s="14">
        <v>2.96</v>
      </c>
      <c r="T22" s="14">
        <v>0.54</v>
      </c>
      <c r="U22" s="14">
        <v>8.5</v>
      </c>
      <c r="V22" s="14">
        <v>0</v>
      </c>
      <c r="W22" s="14">
        <v>0</v>
      </c>
      <c r="X22" s="38">
        <v>0</v>
      </c>
    </row>
    <row r="23" spans="1:24" s="15" customFormat="1" ht="26.45" customHeight="1" x14ac:dyDescent="0.25">
      <c r="A23" s="107"/>
      <c r="B23" s="130"/>
      <c r="C23" s="371">
        <v>119</v>
      </c>
      <c r="D23" s="127" t="s">
        <v>53</v>
      </c>
      <c r="E23" s="208" t="s">
        <v>53</v>
      </c>
      <c r="F23" s="183">
        <v>20</v>
      </c>
      <c r="G23" s="125"/>
      <c r="H23" s="236">
        <v>1.52</v>
      </c>
      <c r="I23" s="14">
        <v>0.16</v>
      </c>
      <c r="J23" s="38">
        <v>9.84</v>
      </c>
      <c r="K23" s="256">
        <v>47</v>
      </c>
      <c r="L23" s="236">
        <v>0.02</v>
      </c>
      <c r="M23" s="16">
        <v>0.01</v>
      </c>
      <c r="N23" s="14">
        <v>0</v>
      </c>
      <c r="O23" s="14">
        <v>0</v>
      </c>
      <c r="P23" s="38">
        <v>0</v>
      </c>
      <c r="Q23" s="236">
        <v>4</v>
      </c>
      <c r="R23" s="14">
        <v>13</v>
      </c>
      <c r="S23" s="14">
        <v>2.8</v>
      </c>
      <c r="T23" s="16">
        <v>0.22</v>
      </c>
      <c r="U23" s="14">
        <v>18.600000000000001</v>
      </c>
      <c r="V23" s="14">
        <v>1E-3</v>
      </c>
      <c r="W23" s="16">
        <v>1E-3</v>
      </c>
      <c r="X23" s="38">
        <v>2.9</v>
      </c>
    </row>
    <row r="24" spans="1:24" s="15" customFormat="1" ht="26.45" customHeight="1" x14ac:dyDescent="0.25">
      <c r="A24" s="107"/>
      <c r="B24" s="130"/>
      <c r="C24" s="371">
        <v>120</v>
      </c>
      <c r="D24" s="127" t="s">
        <v>46</v>
      </c>
      <c r="E24" s="208" t="s">
        <v>46</v>
      </c>
      <c r="F24" s="167">
        <v>20</v>
      </c>
      <c r="G24" s="167"/>
      <c r="H24" s="273">
        <v>1.32</v>
      </c>
      <c r="I24" s="19">
        <v>0.24</v>
      </c>
      <c r="J24" s="20">
        <v>8.0399999999999991</v>
      </c>
      <c r="K24" s="430">
        <v>39.6</v>
      </c>
      <c r="L24" s="273">
        <v>0.03</v>
      </c>
      <c r="M24" s="19">
        <v>0.02</v>
      </c>
      <c r="N24" s="19">
        <v>0</v>
      </c>
      <c r="O24" s="19">
        <v>0</v>
      </c>
      <c r="P24" s="20">
        <v>0</v>
      </c>
      <c r="Q24" s="273">
        <v>5.8</v>
      </c>
      <c r="R24" s="19">
        <v>30</v>
      </c>
      <c r="S24" s="19">
        <v>9.4</v>
      </c>
      <c r="T24" s="19">
        <v>0.78</v>
      </c>
      <c r="U24" s="19">
        <v>47</v>
      </c>
      <c r="V24" s="19">
        <v>1E-3</v>
      </c>
      <c r="W24" s="19">
        <v>1E-3</v>
      </c>
      <c r="X24" s="42">
        <v>0</v>
      </c>
    </row>
    <row r="25" spans="1:24" s="33" customFormat="1" ht="26.45" customHeight="1" x14ac:dyDescent="0.25">
      <c r="A25" s="106"/>
      <c r="B25" s="181" t="s">
        <v>67</v>
      </c>
      <c r="C25" s="490"/>
      <c r="D25" s="536"/>
      <c r="E25" s="537" t="s">
        <v>19</v>
      </c>
      <c r="F25" s="522">
        <f>F17+F18+F20+F21+F22+F23+F24</f>
        <v>840</v>
      </c>
      <c r="G25" s="418"/>
      <c r="H25" s="49">
        <f t="shared" ref="H25:X25" si="2">H17+H18+H20+H21+H22+H23+H24</f>
        <v>36.020000000000003</v>
      </c>
      <c r="I25" s="21">
        <f t="shared" si="2"/>
        <v>36.04</v>
      </c>
      <c r="J25" s="60">
        <f t="shared" si="2"/>
        <v>106.16</v>
      </c>
      <c r="K25" s="419">
        <f t="shared" si="2"/>
        <v>905.53000000000009</v>
      </c>
      <c r="L25" s="197">
        <f t="shared" si="2"/>
        <v>0.28000000000000003</v>
      </c>
      <c r="M25" s="21">
        <f t="shared" si="2"/>
        <v>0.4</v>
      </c>
      <c r="N25" s="21">
        <f t="shared" si="2"/>
        <v>13.22</v>
      </c>
      <c r="O25" s="21">
        <f t="shared" si="2"/>
        <v>320</v>
      </c>
      <c r="P25" s="111">
        <f t="shared" si="2"/>
        <v>0.16999999999999998</v>
      </c>
      <c r="Q25" s="197">
        <f t="shared" si="2"/>
        <v>127.92999999999999</v>
      </c>
      <c r="R25" s="21">
        <f t="shared" si="2"/>
        <v>441.01000000000005</v>
      </c>
      <c r="S25" s="21">
        <f t="shared" si="2"/>
        <v>106.24999999999999</v>
      </c>
      <c r="T25" s="21">
        <f t="shared" si="2"/>
        <v>5.91</v>
      </c>
      <c r="U25" s="21">
        <f t="shared" si="2"/>
        <v>1037</v>
      </c>
      <c r="V25" s="21">
        <f t="shared" si="2"/>
        <v>1.7540000000000004E-2</v>
      </c>
      <c r="W25" s="21">
        <f t="shared" si="2"/>
        <v>9.9400000000000009E-3</v>
      </c>
      <c r="X25" s="60">
        <f t="shared" si="2"/>
        <v>3.06</v>
      </c>
    </row>
    <row r="26" spans="1:24" s="33" customFormat="1" ht="26.45" customHeight="1" x14ac:dyDescent="0.25">
      <c r="A26" s="106"/>
      <c r="B26" s="234" t="s">
        <v>68</v>
      </c>
      <c r="C26" s="505"/>
      <c r="D26" s="539"/>
      <c r="E26" s="540" t="s">
        <v>19</v>
      </c>
      <c r="F26" s="462">
        <f>F17+F19+F20+F21+F22+F23+F24</f>
        <v>830</v>
      </c>
      <c r="G26" s="292"/>
      <c r="H26" s="559">
        <f t="shared" ref="H26:X26" si="3">H17+H19+H20+H21+H22+H23+H24</f>
        <v>31.33</v>
      </c>
      <c r="I26" s="53">
        <f t="shared" si="3"/>
        <v>28.56</v>
      </c>
      <c r="J26" s="72">
        <f t="shared" si="3"/>
        <v>97.81</v>
      </c>
      <c r="K26" s="463">
        <f t="shared" si="3"/>
        <v>785.1</v>
      </c>
      <c r="L26" s="304">
        <f t="shared" si="3"/>
        <v>0.25</v>
      </c>
      <c r="M26" s="53">
        <f t="shared" si="3"/>
        <v>0.35000000000000003</v>
      </c>
      <c r="N26" s="53">
        <f t="shared" si="3"/>
        <v>14.300000000000002</v>
      </c>
      <c r="O26" s="53">
        <f t="shared" si="3"/>
        <v>230</v>
      </c>
      <c r="P26" s="732">
        <f t="shared" si="3"/>
        <v>0.09</v>
      </c>
      <c r="Q26" s="304">
        <f t="shared" si="3"/>
        <v>86.61</v>
      </c>
      <c r="R26" s="53">
        <f t="shared" si="3"/>
        <v>396.62999999999994</v>
      </c>
      <c r="S26" s="53">
        <f t="shared" si="3"/>
        <v>100.16</v>
      </c>
      <c r="T26" s="53">
        <f t="shared" si="3"/>
        <v>5.83</v>
      </c>
      <c r="U26" s="53">
        <f t="shared" si="3"/>
        <v>1065.58</v>
      </c>
      <c r="V26" s="53">
        <f t="shared" si="3"/>
        <v>1.6000000000000004E-2</v>
      </c>
      <c r="W26" s="53">
        <f t="shared" si="3"/>
        <v>9.0000000000000011E-3</v>
      </c>
      <c r="X26" s="72">
        <f t="shared" si="3"/>
        <v>3.03</v>
      </c>
    </row>
    <row r="27" spans="1:24" s="33" customFormat="1" ht="26.45" customHeight="1" x14ac:dyDescent="0.25">
      <c r="A27" s="106"/>
      <c r="B27" s="233" t="s">
        <v>67</v>
      </c>
      <c r="C27" s="490"/>
      <c r="D27" s="536"/>
      <c r="E27" s="538" t="s">
        <v>20</v>
      </c>
      <c r="F27" s="522"/>
      <c r="G27" s="418"/>
      <c r="H27" s="49"/>
      <c r="I27" s="21"/>
      <c r="J27" s="60"/>
      <c r="K27" s="496">
        <f>K25/23.5</f>
        <v>38.533191489361705</v>
      </c>
      <c r="L27" s="197"/>
      <c r="M27" s="21"/>
      <c r="N27" s="21"/>
      <c r="O27" s="21"/>
      <c r="P27" s="111"/>
      <c r="Q27" s="197"/>
      <c r="R27" s="21"/>
      <c r="S27" s="21"/>
      <c r="T27" s="21"/>
      <c r="U27" s="21"/>
      <c r="V27" s="21"/>
      <c r="W27" s="21"/>
      <c r="X27" s="60"/>
    </row>
    <row r="28" spans="1:24" s="33" customFormat="1" ht="26.45" customHeight="1" thickBot="1" x14ac:dyDescent="0.3">
      <c r="A28" s="142"/>
      <c r="B28" s="184" t="s">
        <v>68</v>
      </c>
      <c r="C28" s="165"/>
      <c r="D28" s="184"/>
      <c r="E28" s="541" t="s">
        <v>20</v>
      </c>
      <c r="F28" s="518"/>
      <c r="G28" s="184"/>
      <c r="H28" s="482"/>
      <c r="I28" s="422"/>
      <c r="J28" s="423"/>
      <c r="K28" s="546">
        <f>K26/23.5</f>
        <v>33.408510638297876</v>
      </c>
      <c r="L28" s="421"/>
      <c r="M28" s="422"/>
      <c r="N28" s="422"/>
      <c r="O28" s="422"/>
      <c r="P28" s="466"/>
      <c r="Q28" s="421"/>
      <c r="R28" s="422"/>
      <c r="S28" s="422"/>
      <c r="T28" s="422"/>
      <c r="U28" s="422"/>
      <c r="V28" s="422"/>
      <c r="W28" s="422"/>
      <c r="X28" s="423"/>
    </row>
    <row r="29" spans="1:24" ht="15.75" x14ac:dyDescent="0.25">
      <c r="A29" s="9"/>
      <c r="B29" s="780"/>
      <c r="C29" s="225"/>
      <c r="D29" s="225"/>
      <c r="E29" s="26"/>
      <c r="F29" s="26"/>
      <c r="G29" s="26"/>
      <c r="H29" s="212"/>
      <c r="I29" s="211"/>
      <c r="J29" s="26"/>
      <c r="K29" s="213"/>
      <c r="L29" s="26"/>
      <c r="M29" s="26"/>
      <c r="N29" s="26"/>
      <c r="O29" s="214"/>
      <c r="P29" s="214"/>
      <c r="Q29" s="214"/>
      <c r="R29" s="214"/>
      <c r="S29" s="214"/>
    </row>
    <row r="30" spans="1:24" x14ac:dyDescent="0.25">
      <c r="L30" s="479"/>
    </row>
    <row r="31" spans="1:24" x14ac:dyDescent="0.25">
      <c r="A31" s="630" t="s">
        <v>61</v>
      </c>
      <c r="B31" s="787"/>
      <c r="C31" s="631"/>
      <c r="D31" s="632"/>
    </row>
    <row r="32" spans="1:24" x14ac:dyDescent="0.25">
      <c r="A32" s="633" t="s">
        <v>62</v>
      </c>
      <c r="B32" s="783"/>
      <c r="C32" s="634"/>
      <c r="D32" s="63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opLeftCell="E10" zoomScale="70" zoomScaleNormal="70" workbookViewId="0">
      <selection activeCell="Q13" sqref="Q13:X25"/>
    </sheetView>
  </sheetViews>
  <sheetFormatPr defaultRowHeight="15" x14ac:dyDescent="0.25"/>
  <cols>
    <col min="1" max="1" width="16.85546875" customWidth="1"/>
    <col min="2" max="2" width="15.7109375" style="782" customWidth="1"/>
    <col min="3" max="3" width="15.7109375" style="5" customWidth="1"/>
    <col min="4" max="4" width="22.42578125" style="113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2" max="22" width="9.85546875" bestFit="1" customWidth="1"/>
    <col min="23" max="23" width="13.7109375" customWidth="1"/>
  </cols>
  <sheetData>
    <row r="2" spans="1:24" ht="23.25" x14ac:dyDescent="0.35">
      <c r="A2" s="6" t="s">
        <v>1</v>
      </c>
      <c r="B2" s="781"/>
      <c r="C2" s="228"/>
      <c r="D2" s="230" t="s">
        <v>3</v>
      </c>
      <c r="E2" s="6"/>
      <c r="F2" s="8" t="s">
        <v>2</v>
      </c>
      <c r="G2" s="118">
        <v>17</v>
      </c>
      <c r="H2" s="6"/>
      <c r="K2" s="8"/>
      <c r="L2" s="7"/>
      <c r="M2" s="1"/>
      <c r="N2" s="2"/>
    </row>
    <row r="3" spans="1:24" ht="15.75" thickBot="1" x14ac:dyDescent="0.3">
      <c r="A3" s="1"/>
      <c r="C3" s="229"/>
      <c r="D3" s="2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44"/>
      <c r="C4" s="636" t="s">
        <v>38</v>
      </c>
      <c r="D4" s="249"/>
      <c r="E4" s="668"/>
      <c r="F4" s="637"/>
      <c r="G4" s="636"/>
      <c r="H4" s="755" t="s">
        <v>21</v>
      </c>
      <c r="I4" s="756"/>
      <c r="J4" s="757"/>
      <c r="K4" s="640" t="s">
        <v>22</v>
      </c>
      <c r="L4" s="898" t="s">
        <v>23</v>
      </c>
      <c r="M4" s="899"/>
      <c r="N4" s="906"/>
      <c r="O4" s="906"/>
      <c r="P4" s="907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46.5" thickBot="1" x14ac:dyDescent="0.3">
      <c r="A5" s="138" t="s">
        <v>0</v>
      </c>
      <c r="B5" s="104"/>
      <c r="C5" s="99" t="s">
        <v>39</v>
      </c>
      <c r="D5" s="669" t="s">
        <v>40</v>
      </c>
      <c r="E5" s="488" t="s">
        <v>37</v>
      </c>
      <c r="F5" s="104" t="s">
        <v>25</v>
      </c>
      <c r="G5" s="99" t="s">
        <v>36</v>
      </c>
      <c r="H5" s="760" t="s">
        <v>26</v>
      </c>
      <c r="I5" s="478" t="s">
        <v>27</v>
      </c>
      <c r="J5" s="761" t="s">
        <v>28</v>
      </c>
      <c r="K5" s="708" t="s">
        <v>29</v>
      </c>
      <c r="L5" s="759" t="s">
        <v>30</v>
      </c>
      <c r="M5" s="760" t="s">
        <v>110</v>
      </c>
      <c r="N5" s="478" t="s">
        <v>31</v>
      </c>
      <c r="O5" s="766" t="s">
        <v>111</v>
      </c>
      <c r="P5" s="478" t="s">
        <v>112</v>
      </c>
      <c r="Q5" s="488" t="s">
        <v>32</v>
      </c>
      <c r="R5" s="104" t="s">
        <v>33</v>
      </c>
      <c r="S5" s="488" t="s">
        <v>34</v>
      </c>
      <c r="T5" s="104" t="s">
        <v>35</v>
      </c>
      <c r="U5" s="759" t="s">
        <v>113</v>
      </c>
      <c r="V5" s="759" t="s">
        <v>114</v>
      </c>
      <c r="W5" s="759" t="s">
        <v>115</v>
      </c>
      <c r="X5" s="252" t="s">
        <v>116</v>
      </c>
    </row>
    <row r="6" spans="1:24" s="15" customFormat="1" ht="23.25" customHeight="1" x14ac:dyDescent="0.25">
      <c r="A6" s="554"/>
      <c r="B6" s="744"/>
      <c r="C6" s="556">
        <v>25</v>
      </c>
      <c r="D6" s="642" t="s">
        <v>18</v>
      </c>
      <c r="E6" s="335" t="s">
        <v>48</v>
      </c>
      <c r="F6" s="350">
        <v>150</v>
      </c>
      <c r="G6" s="519"/>
      <c r="H6" s="266">
        <v>0.6</v>
      </c>
      <c r="I6" s="36">
        <v>0.45</v>
      </c>
      <c r="J6" s="39">
        <v>15.45</v>
      </c>
      <c r="K6" s="467">
        <v>70.5</v>
      </c>
      <c r="L6" s="266">
        <v>0.03</v>
      </c>
      <c r="M6" s="36">
        <v>0.05</v>
      </c>
      <c r="N6" s="36">
        <v>7.5</v>
      </c>
      <c r="O6" s="36">
        <v>0</v>
      </c>
      <c r="P6" s="37">
        <v>0</v>
      </c>
      <c r="Q6" s="35">
        <v>28.5</v>
      </c>
      <c r="R6" s="36">
        <v>24</v>
      </c>
      <c r="S6" s="36">
        <v>18</v>
      </c>
      <c r="T6" s="36">
        <v>0</v>
      </c>
      <c r="U6" s="36">
        <v>232.5</v>
      </c>
      <c r="V6" s="36">
        <v>1E-3</v>
      </c>
      <c r="W6" s="36">
        <v>0</v>
      </c>
      <c r="X6" s="46">
        <v>0.01</v>
      </c>
    </row>
    <row r="7" spans="1:24" s="15" customFormat="1" ht="26.45" customHeight="1" x14ac:dyDescent="0.25">
      <c r="A7" s="105" t="s">
        <v>6</v>
      </c>
      <c r="B7" s="129"/>
      <c r="C7" s="144">
        <v>86</v>
      </c>
      <c r="D7" s="675" t="s">
        <v>58</v>
      </c>
      <c r="E7" s="628" t="s">
        <v>72</v>
      </c>
      <c r="F7" s="629">
        <v>240</v>
      </c>
      <c r="G7" s="100"/>
      <c r="H7" s="236">
        <v>20.149999999999999</v>
      </c>
      <c r="I7" s="14">
        <v>19.079999999999998</v>
      </c>
      <c r="J7" s="38">
        <v>24.59</v>
      </c>
      <c r="K7" s="256">
        <v>350.62</v>
      </c>
      <c r="L7" s="236">
        <v>0.18</v>
      </c>
      <c r="M7" s="16">
        <v>0.21</v>
      </c>
      <c r="N7" s="14">
        <v>13.9</v>
      </c>
      <c r="O7" s="14">
        <v>10</v>
      </c>
      <c r="P7" s="38">
        <v>0</v>
      </c>
      <c r="Q7" s="16">
        <v>33.06</v>
      </c>
      <c r="R7" s="14">
        <v>248.02</v>
      </c>
      <c r="S7" s="14">
        <v>54.32</v>
      </c>
      <c r="T7" s="14">
        <v>3.8</v>
      </c>
      <c r="U7" s="14">
        <v>1036.04</v>
      </c>
      <c r="V7" s="14">
        <v>1.4E-2</v>
      </c>
      <c r="W7" s="14">
        <v>1E-3</v>
      </c>
      <c r="X7" s="38">
        <v>0.1</v>
      </c>
    </row>
    <row r="8" spans="1:24" s="33" customFormat="1" ht="26.45" customHeight="1" x14ac:dyDescent="0.25">
      <c r="A8" s="139"/>
      <c r="B8" s="130"/>
      <c r="C8" s="550">
        <v>159</v>
      </c>
      <c r="D8" s="557" t="s">
        <v>45</v>
      </c>
      <c r="E8" s="215" t="s">
        <v>125</v>
      </c>
      <c r="F8" s="820">
        <v>200</v>
      </c>
      <c r="G8" s="125"/>
      <c r="H8" s="236">
        <v>0</v>
      </c>
      <c r="I8" s="14">
        <v>0</v>
      </c>
      <c r="J8" s="17">
        <v>17.88</v>
      </c>
      <c r="K8" s="617">
        <v>69.66</v>
      </c>
      <c r="L8" s="236">
        <v>0</v>
      </c>
      <c r="M8" s="14">
        <v>0</v>
      </c>
      <c r="N8" s="14">
        <v>0</v>
      </c>
      <c r="O8" s="14">
        <v>0</v>
      </c>
      <c r="P8" s="38">
        <v>0</v>
      </c>
      <c r="Q8" s="16">
        <v>0.05</v>
      </c>
      <c r="R8" s="14">
        <v>0.03</v>
      </c>
      <c r="S8" s="14">
        <v>0.03</v>
      </c>
      <c r="T8" s="14">
        <v>0</v>
      </c>
      <c r="U8" s="14">
        <v>0.09</v>
      </c>
      <c r="V8" s="14">
        <v>0</v>
      </c>
      <c r="W8" s="14">
        <v>0</v>
      </c>
      <c r="X8" s="38">
        <v>0</v>
      </c>
    </row>
    <row r="9" spans="1:24" s="33" customFormat="1" ht="26.45" customHeight="1" x14ac:dyDescent="0.25">
      <c r="A9" s="139"/>
      <c r="B9" s="130"/>
      <c r="C9" s="143">
        <v>120</v>
      </c>
      <c r="D9" s="557" t="s">
        <v>15</v>
      </c>
      <c r="E9" s="147" t="s">
        <v>46</v>
      </c>
      <c r="F9" s="143">
        <v>20</v>
      </c>
      <c r="G9" s="643"/>
      <c r="H9" s="236">
        <v>1.32</v>
      </c>
      <c r="I9" s="14">
        <v>0.24</v>
      </c>
      <c r="J9" s="17">
        <v>8.0399999999999991</v>
      </c>
      <c r="K9" s="618">
        <v>39.6</v>
      </c>
      <c r="L9" s="273">
        <v>0.03</v>
      </c>
      <c r="M9" s="19">
        <v>0.02</v>
      </c>
      <c r="N9" s="19">
        <v>0</v>
      </c>
      <c r="O9" s="19">
        <v>0</v>
      </c>
      <c r="P9" s="42">
        <v>0</v>
      </c>
      <c r="Q9" s="18">
        <v>5.8</v>
      </c>
      <c r="R9" s="19">
        <v>30</v>
      </c>
      <c r="S9" s="19">
        <v>9.4</v>
      </c>
      <c r="T9" s="19">
        <v>0.78</v>
      </c>
      <c r="U9" s="19">
        <v>47</v>
      </c>
      <c r="V9" s="19">
        <v>1E-3</v>
      </c>
      <c r="W9" s="19">
        <v>1E-3</v>
      </c>
      <c r="X9" s="42">
        <v>0</v>
      </c>
    </row>
    <row r="10" spans="1:24" s="33" customFormat="1" ht="26.45" customHeight="1" x14ac:dyDescent="0.25">
      <c r="A10" s="139"/>
      <c r="B10" s="130"/>
      <c r="C10" s="572">
        <v>119</v>
      </c>
      <c r="D10" s="127" t="s">
        <v>53</v>
      </c>
      <c r="E10" s="208" t="s">
        <v>53</v>
      </c>
      <c r="F10" s="183">
        <v>20</v>
      </c>
      <c r="G10" s="125"/>
      <c r="H10" s="236">
        <v>1.52</v>
      </c>
      <c r="I10" s="14">
        <v>0.16</v>
      </c>
      <c r="J10" s="38">
        <v>9.84</v>
      </c>
      <c r="K10" s="256">
        <v>47</v>
      </c>
      <c r="L10" s="236">
        <v>0.02</v>
      </c>
      <c r="M10" s="16">
        <v>0.01</v>
      </c>
      <c r="N10" s="14">
        <v>0</v>
      </c>
      <c r="O10" s="14">
        <v>0</v>
      </c>
      <c r="P10" s="38">
        <v>0</v>
      </c>
      <c r="Q10" s="236">
        <v>4</v>
      </c>
      <c r="R10" s="14">
        <v>13</v>
      </c>
      <c r="S10" s="14">
        <v>2.8</v>
      </c>
      <c r="T10" s="16">
        <v>0.22</v>
      </c>
      <c r="U10" s="14">
        <v>18.600000000000001</v>
      </c>
      <c r="V10" s="14">
        <v>1E-3</v>
      </c>
      <c r="W10" s="16">
        <v>1E-3</v>
      </c>
      <c r="X10" s="38">
        <v>2.9</v>
      </c>
    </row>
    <row r="11" spans="1:24" s="33" customFormat="1" ht="26.45" customHeight="1" x14ac:dyDescent="0.25">
      <c r="A11" s="139"/>
      <c r="B11" s="130"/>
      <c r="C11" s="550"/>
      <c r="D11" s="568"/>
      <c r="E11" s="154" t="s">
        <v>19</v>
      </c>
      <c r="F11" s="571">
        <f>F6+F7+F8+F9+F10</f>
        <v>630</v>
      </c>
      <c r="G11" s="821"/>
      <c r="H11" s="273">
        <f t="shared" ref="H11:X11" si="0">H6+H7+H8+H9+H10</f>
        <v>23.59</v>
      </c>
      <c r="I11" s="19">
        <f t="shared" si="0"/>
        <v>19.929999999999996</v>
      </c>
      <c r="J11" s="20">
        <f t="shared" si="0"/>
        <v>75.800000000000011</v>
      </c>
      <c r="K11" s="821">
        <f t="shared" si="0"/>
        <v>577.38</v>
      </c>
      <c r="L11" s="273">
        <f t="shared" si="0"/>
        <v>0.26</v>
      </c>
      <c r="M11" s="19">
        <f t="shared" si="0"/>
        <v>0.29000000000000004</v>
      </c>
      <c r="N11" s="19">
        <f t="shared" si="0"/>
        <v>21.4</v>
      </c>
      <c r="O11" s="19">
        <f t="shared" si="0"/>
        <v>10</v>
      </c>
      <c r="P11" s="42">
        <f t="shared" si="0"/>
        <v>0</v>
      </c>
      <c r="Q11" s="18">
        <f t="shared" si="0"/>
        <v>71.41</v>
      </c>
      <c r="R11" s="19">
        <f t="shared" si="0"/>
        <v>315.04999999999995</v>
      </c>
      <c r="S11" s="19">
        <f t="shared" si="0"/>
        <v>84.55</v>
      </c>
      <c r="T11" s="19">
        <f t="shared" si="0"/>
        <v>4.8</v>
      </c>
      <c r="U11" s="19">
        <f t="shared" si="0"/>
        <v>1334.2299999999998</v>
      </c>
      <c r="V11" s="19">
        <f t="shared" si="0"/>
        <v>1.7000000000000001E-2</v>
      </c>
      <c r="W11" s="19">
        <f t="shared" si="0"/>
        <v>3.0000000000000001E-3</v>
      </c>
      <c r="X11" s="42">
        <f t="shared" si="0"/>
        <v>3.01</v>
      </c>
    </row>
    <row r="12" spans="1:24" s="33" customFormat="1" ht="26.45" customHeight="1" thickBot="1" x14ac:dyDescent="0.3">
      <c r="A12" s="139"/>
      <c r="B12" s="135"/>
      <c r="C12" s="268"/>
      <c r="D12" s="822"/>
      <c r="E12" s="450" t="s">
        <v>20</v>
      </c>
      <c r="F12" s="268"/>
      <c r="G12" s="474"/>
      <c r="H12" s="243"/>
      <c r="I12" s="150"/>
      <c r="J12" s="219"/>
      <c r="K12" s="819">
        <f>K11/23.5</f>
        <v>24.569361702127658</v>
      </c>
      <c r="L12" s="264"/>
      <c r="M12" s="265"/>
      <c r="N12" s="265"/>
      <c r="O12" s="265"/>
      <c r="P12" s="468"/>
      <c r="Q12" s="205"/>
      <c r="R12" s="150"/>
      <c r="S12" s="150"/>
      <c r="T12" s="150"/>
      <c r="U12" s="150"/>
      <c r="V12" s="150"/>
      <c r="W12" s="150"/>
      <c r="X12" s="151"/>
    </row>
    <row r="13" spans="1:24" s="15" customFormat="1" ht="26.45" customHeight="1" x14ac:dyDescent="0.25">
      <c r="A13" s="141" t="s">
        <v>7</v>
      </c>
      <c r="B13" s="152"/>
      <c r="C13" s="152">
        <v>28</v>
      </c>
      <c r="D13" s="652" t="s">
        <v>18</v>
      </c>
      <c r="E13" s="767" t="s">
        <v>131</v>
      </c>
      <c r="F13" s="674">
        <v>60</v>
      </c>
      <c r="G13" s="512"/>
      <c r="H13" s="266">
        <v>0.48</v>
      </c>
      <c r="I13" s="36">
        <v>0.6</v>
      </c>
      <c r="J13" s="37">
        <v>1.56</v>
      </c>
      <c r="K13" s="312">
        <v>8.4</v>
      </c>
      <c r="L13" s="729">
        <v>0.02</v>
      </c>
      <c r="M13" s="332">
        <v>0.02</v>
      </c>
      <c r="N13" s="45">
        <v>6</v>
      </c>
      <c r="O13" s="45">
        <v>10</v>
      </c>
      <c r="P13" s="46">
        <v>0</v>
      </c>
      <c r="Q13" s="332">
        <v>13.8</v>
      </c>
      <c r="R13" s="45">
        <v>25.2</v>
      </c>
      <c r="S13" s="45">
        <v>8.4</v>
      </c>
      <c r="T13" s="45">
        <v>0.36</v>
      </c>
      <c r="U13" s="45">
        <v>117.6</v>
      </c>
      <c r="V13" s="45">
        <v>0</v>
      </c>
      <c r="W13" s="45">
        <v>0</v>
      </c>
      <c r="X13" s="46">
        <v>0</v>
      </c>
    </row>
    <row r="14" spans="1:24" s="15" customFormat="1" ht="26.45" customHeight="1" x14ac:dyDescent="0.25">
      <c r="A14" s="105"/>
      <c r="B14" s="148"/>
      <c r="C14" s="166">
        <v>31</v>
      </c>
      <c r="D14" s="315" t="s">
        <v>9</v>
      </c>
      <c r="E14" s="628" t="s">
        <v>70</v>
      </c>
      <c r="F14" s="629">
        <v>200</v>
      </c>
      <c r="G14" s="100"/>
      <c r="H14" s="237">
        <v>5.74</v>
      </c>
      <c r="I14" s="13">
        <v>8.7799999999999994</v>
      </c>
      <c r="J14" s="40">
        <v>8.74</v>
      </c>
      <c r="K14" s="102">
        <v>138.04</v>
      </c>
      <c r="L14" s="132">
        <v>0.04</v>
      </c>
      <c r="M14" s="237">
        <v>0.08</v>
      </c>
      <c r="N14" s="13">
        <v>5.24</v>
      </c>
      <c r="O14" s="13">
        <v>132.80000000000001</v>
      </c>
      <c r="P14" s="40">
        <v>0.06</v>
      </c>
      <c r="Q14" s="237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0">
        <v>3.5999999999999997E-2</v>
      </c>
    </row>
    <row r="15" spans="1:24" s="33" customFormat="1" ht="26.45" customHeight="1" x14ac:dyDescent="0.25">
      <c r="A15" s="106"/>
      <c r="B15" s="181" t="s">
        <v>67</v>
      </c>
      <c r="C15" s="520">
        <v>194</v>
      </c>
      <c r="D15" s="502" t="s">
        <v>10</v>
      </c>
      <c r="E15" s="534" t="s">
        <v>93</v>
      </c>
      <c r="F15" s="535">
        <v>90</v>
      </c>
      <c r="G15" s="163"/>
      <c r="H15" s="246">
        <v>16.690000000000001</v>
      </c>
      <c r="I15" s="51">
        <v>13.86</v>
      </c>
      <c r="J15" s="70">
        <v>10.69</v>
      </c>
      <c r="K15" s="327">
        <v>234.91</v>
      </c>
      <c r="L15" s="485">
        <v>0.08</v>
      </c>
      <c r="M15" s="303">
        <v>0.12</v>
      </c>
      <c r="N15" s="58">
        <v>1.08</v>
      </c>
      <c r="O15" s="58">
        <v>20</v>
      </c>
      <c r="P15" s="59">
        <v>0.04</v>
      </c>
      <c r="Q15" s="303">
        <v>26.61</v>
      </c>
      <c r="R15" s="58">
        <v>140.63</v>
      </c>
      <c r="S15" s="58">
        <v>18.5</v>
      </c>
      <c r="T15" s="58">
        <v>1.21</v>
      </c>
      <c r="U15" s="58">
        <v>197.66</v>
      </c>
      <c r="V15" s="58">
        <v>4.0000000000000001E-3</v>
      </c>
      <c r="W15" s="58">
        <v>1E-3</v>
      </c>
      <c r="X15" s="59">
        <v>0.1</v>
      </c>
    </row>
    <row r="16" spans="1:24" s="33" customFormat="1" ht="26.45" customHeight="1" x14ac:dyDescent="0.25">
      <c r="A16" s="106"/>
      <c r="B16" s="182" t="s">
        <v>68</v>
      </c>
      <c r="C16" s="185">
        <v>83</v>
      </c>
      <c r="D16" s="432" t="s">
        <v>10</v>
      </c>
      <c r="E16" s="532" t="s">
        <v>134</v>
      </c>
      <c r="F16" s="542">
        <v>90</v>
      </c>
      <c r="G16" s="185"/>
      <c r="H16" s="402">
        <v>20.45</v>
      </c>
      <c r="I16" s="75">
        <v>19.920000000000002</v>
      </c>
      <c r="J16" s="403">
        <v>1.59</v>
      </c>
      <c r="K16" s="509">
        <v>269.25</v>
      </c>
      <c r="L16" s="486">
        <v>0.09</v>
      </c>
      <c r="M16" s="402">
        <v>0.16</v>
      </c>
      <c r="N16" s="75">
        <v>2.77</v>
      </c>
      <c r="O16" s="75">
        <v>50</v>
      </c>
      <c r="P16" s="403">
        <v>0.04</v>
      </c>
      <c r="Q16" s="402">
        <v>34</v>
      </c>
      <c r="R16" s="75">
        <v>172.14</v>
      </c>
      <c r="S16" s="75">
        <v>24.3</v>
      </c>
      <c r="T16" s="75">
        <v>1.54</v>
      </c>
      <c r="U16" s="75">
        <v>283.20999999999998</v>
      </c>
      <c r="V16" s="75">
        <v>6.0000000000000001E-3</v>
      </c>
      <c r="W16" s="75">
        <v>0</v>
      </c>
      <c r="X16" s="403">
        <v>0.13</v>
      </c>
    </row>
    <row r="17" spans="1:24" s="33" customFormat="1" ht="26.45" customHeight="1" x14ac:dyDescent="0.25">
      <c r="A17" s="106"/>
      <c r="B17" s="181"/>
      <c r="C17" s="489">
        <v>52</v>
      </c>
      <c r="D17" s="647" t="s">
        <v>60</v>
      </c>
      <c r="E17" s="353" t="s">
        <v>128</v>
      </c>
      <c r="F17" s="489">
        <v>150</v>
      </c>
      <c r="G17" s="163"/>
      <c r="H17" s="409">
        <v>3.31</v>
      </c>
      <c r="I17" s="410">
        <v>5.56</v>
      </c>
      <c r="J17" s="411">
        <v>25.99</v>
      </c>
      <c r="K17" s="412">
        <v>167.07</v>
      </c>
      <c r="L17" s="485">
        <v>0.15</v>
      </c>
      <c r="M17" s="303">
        <v>0.1</v>
      </c>
      <c r="N17" s="58">
        <v>14</v>
      </c>
      <c r="O17" s="58">
        <v>20</v>
      </c>
      <c r="P17" s="59">
        <v>0.08</v>
      </c>
      <c r="Q17" s="303">
        <v>17.75</v>
      </c>
      <c r="R17" s="58">
        <v>89.9</v>
      </c>
      <c r="S17" s="58">
        <v>35.090000000000003</v>
      </c>
      <c r="T17" s="58">
        <v>1.39</v>
      </c>
      <c r="U17" s="58">
        <v>825.67</v>
      </c>
      <c r="V17" s="58">
        <v>8.0000000000000002E-3</v>
      </c>
      <c r="W17" s="58">
        <v>1E-3</v>
      </c>
      <c r="X17" s="59">
        <v>0.05</v>
      </c>
    </row>
    <row r="18" spans="1:24" s="33" customFormat="1" ht="35.25" customHeight="1" x14ac:dyDescent="0.25">
      <c r="A18" s="106"/>
      <c r="B18" s="182"/>
      <c r="C18" s="182">
        <v>51</v>
      </c>
      <c r="D18" s="175" t="s">
        <v>60</v>
      </c>
      <c r="E18" s="587" t="s">
        <v>142</v>
      </c>
      <c r="F18" s="655">
        <v>150</v>
      </c>
      <c r="G18" s="185"/>
      <c r="H18" s="402">
        <v>3.33</v>
      </c>
      <c r="I18" s="75">
        <v>3.81</v>
      </c>
      <c r="J18" s="403">
        <v>26.04</v>
      </c>
      <c r="K18" s="509">
        <v>151.12</v>
      </c>
      <c r="L18" s="486">
        <v>0.15</v>
      </c>
      <c r="M18" s="402">
        <v>0.1</v>
      </c>
      <c r="N18" s="75">
        <v>14.03</v>
      </c>
      <c r="O18" s="75">
        <v>20</v>
      </c>
      <c r="P18" s="403">
        <v>0.06</v>
      </c>
      <c r="Q18" s="402">
        <v>20.11</v>
      </c>
      <c r="R18" s="75">
        <v>90.58</v>
      </c>
      <c r="S18" s="75">
        <v>35.68</v>
      </c>
      <c r="T18" s="75">
        <v>1.45</v>
      </c>
      <c r="U18" s="75">
        <v>830.41</v>
      </c>
      <c r="V18" s="75">
        <v>8.0000000000000002E-3</v>
      </c>
      <c r="W18" s="75">
        <v>1E-3</v>
      </c>
      <c r="X18" s="403">
        <v>0.05</v>
      </c>
    </row>
    <row r="19" spans="1:24" s="15" customFormat="1" ht="39" customHeight="1" x14ac:dyDescent="0.25">
      <c r="A19" s="107"/>
      <c r="B19" s="130"/>
      <c r="C19" s="129">
        <v>114</v>
      </c>
      <c r="D19" s="178" t="s">
        <v>45</v>
      </c>
      <c r="E19" s="215" t="s">
        <v>50</v>
      </c>
      <c r="F19" s="280">
        <v>200</v>
      </c>
      <c r="G19" s="168"/>
      <c r="H19" s="236">
        <v>0</v>
      </c>
      <c r="I19" s="14">
        <v>0</v>
      </c>
      <c r="J19" s="38">
        <v>7.27</v>
      </c>
      <c r="K19" s="256">
        <v>28.73</v>
      </c>
      <c r="L19" s="189">
        <v>0</v>
      </c>
      <c r="M19" s="236">
        <v>0</v>
      </c>
      <c r="N19" s="14">
        <v>0</v>
      </c>
      <c r="O19" s="14">
        <v>0</v>
      </c>
      <c r="P19" s="38">
        <v>0</v>
      </c>
      <c r="Q19" s="236">
        <v>0.26</v>
      </c>
      <c r="R19" s="14">
        <v>0.03</v>
      </c>
      <c r="S19" s="14">
        <v>0.03</v>
      </c>
      <c r="T19" s="14">
        <v>0.02</v>
      </c>
      <c r="U19" s="14">
        <v>0.28999999999999998</v>
      </c>
      <c r="V19" s="14">
        <v>0</v>
      </c>
      <c r="W19" s="14">
        <v>0</v>
      </c>
      <c r="X19" s="38">
        <v>0</v>
      </c>
    </row>
    <row r="20" spans="1:24" s="15" customFormat="1" ht="26.45" customHeight="1" x14ac:dyDescent="0.25">
      <c r="A20" s="107"/>
      <c r="B20" s="130"/>
      <c r="C20" s="385">
        <v>119</v>
      </c>
      <c r="D20" s="148" t="s">
        <v>14</v>
      </c>
      <c r="E20" s="208" t="s">
        <v>53</v>
      </c>
      <c r="F20" s="130">
        <v>45</v>
      </c>
      <c r="G20" s="101"/>
      <c r="H20" s="273">
        <v>3.42</v>
      </c>
      <c r="I20" s="19">
        <v>0.36</v>
      </c>
      <c r="J20" s="42">
        <v>22.14</v>
      </c>
      <c r="K20" s="272">
        <v>105.75</v>
      </c>
      <c r="L20" s="192">
        <v>0.05</v>
      </c>
      <c r="M20" s="273">
        <v>0.01</v>
      </c>
      <c r="N20" s="19">
        <v>0</v>
      </c>
      <c r="O20" s="19">
        <v>0</v>
      </c>
      <c r="P20" s="42">
        <v>0</v>
      </c>
      <c r="Q20" s="273">
        <v>9</v>
      </c>
      <c r="R20" s="19">
        <v>29.25</v>
      </c>
      <c r="S20" s="19">
        <v>6.3</v>
      </c>
      <c r="T20" s="19">
        <v>0.5</v>
      </c>
      <c r="U20" s="19">
        <v>41.85</v>
      </c>
      <c r="V20" s="19">
        <v>1E-3</v>
      </c>
      <c r="W20" s="19">
        <v>3.0000000000000001E-3</v>
      </c>
      <c r="X20" s="42">
        <v>6.53</v>
      </c>
    </row>
    <row r="21" spans="1:24" s="15" customFormat="1" ht="26.45" customHeight="1" x14ac:dyDescent="0.25">
      <c r="A21" s="107"/>
      <c r="B21" s="130"/>
      <c r="C21" s="167">
        <v>120</v>
      </c>
      <c r="D21" s="148" t="s">
        <v>15</v>
      </c>
      <c r="E21" s="208" t="s">
        <v>46</v>
      </c>
      <c r="F21" s="129">
        <v>25</v>
      </c>
      <c r="G21" s="125"/>
      <c r="H21" s="236">
        <v>1.65</v>
      </c>
      <c r="I21" s="14">
        <v>0.3</v>
      </c>
      <c r="J21" s="38">
        <v>10.050000000000001</v>
      </c>
      <c r="K21" s="256">
        <v>49.5</v>
      </c>
      <c r="L21" s="189">
        <v>0.04</v>
      </c>
      <c r="M21" s="236">
        <v>0.02</v>
      </c>
      <c r="N21" s="14">
        <v>0</v>
      </c>
      <c r="O21" s="14">
        <v>0</v>
      </c>
      <c r="P21" s="38">
        <v>0</v>
      </c>
      <c r="Q21" s="236">
        <v>7.25</v>
      </c>
      <c r="R21" s="14">
        <v>37.5</v>
      </c>
      <c r="S21" s="14">
        <v>11.75</v>
      </c>
      <c r="T21" s="14">
        <v>0.98</v>
      </c>
      <c r="U21" s="14">
        <v>58.75</v>
      </c>
      <c r="V21" s="14">
        <v>1E-3</v>
      </c>
      <c r="W21" s="14">
        <v>1E-3</v>
      </c>
      <c r="X21" s="38">
        <v>0</v>
      </c>
    </row>
    <row r="22" spans="1:24" s="33" customFormat="1" ht="26.45" customHeight="1" x14ac:dyDescent="0.25">
      <c r="A22" s="106"/>
      <c r="B22" s="181" t="s">
        <v>67</v>
      </c>
      <c r="C22" s="498"/>
      <c r="D22" s="543"/>
      <c r="E22" s="537" t="s">
        <v>19</v>
      </c>
      <c r="F22" s="418">
        <f>F13+F14+F15+F17+F19+F20+F21</f>
        <v>770</v>
      </c>
      <c r="G22" s="522"/>
      <c r="H22" s="414">
        <f t="shared" ref="H22:X22" si="1">H13+H14+H15+H17+H19+H20+H21</f>
        <v>31.29</v>
      </c>
      <c r="I22" s="415">
        <f t="shared" si="1"/>
        <v>29.459999999999997</v>
      </c>
      <c r="J22" s="416">
        <f t="shared" si="1"/>
        <v>86.44</v>
      </c>
      <c r="K22" s="451">
        <f t="shared" si="1"/>
        <v>732.40000000000009</v>
      </c>
      <c r="L22" s="293">
        <f t="shared" si="1"/>
        <v>0.38</v>
      </c>
      <c r="M22" s="414">
        <f t="shared" si="1"/>
        <v>0.35000000000000003</v>
      </c>
      <c r="N22" s="415">
        <f t="shared" si="1"/>
        <v>26.32</v>
      </c>
      <c r="O22" s="415">
        <f t="shared" si="1"/>
        <v>182.8</v>
      </c>
      <c r="P22" s="416">
        <f t="shared" si="1"/>
        <v>0.18</v>
      </c>
      <c r="Q22" s="414">
        <f t="shared" si="1"/>
        <v>108.47</v>
      </c>
      <c r="R22" s="415">
        <f t="shared" si="1"/>
        <v>399.99</v>
      </c>
      <c r="S22" s="415">
        <f t="shared" si="1"/>
        <v>100.35000000000001</v>
      </c>
      <c r="T22" s="415">
        <f t="shared" si="1"/>
        <v>5.74</v>
      </c>
      <c r="U22" s="415">
        <f t="shared" si="1"/>
        <v>1520.62</v>
      </c>
      <c r="V22" s="415">
        <f t="shared" si="1"/>
        <v>2.0000000000000004E-2</v>
      </c>
      <c r="W22" s="415">
        <f t="shared" si="1"/>
        <v>6.0000000000000001E-3</v>
      </c>
      <c r="X22" s="416">
        <f t="shared" si="1"/>
        <v>6.7160000000000002</v>
      </c>
    </row>
    <row r="23" spans="1:24" s="33" customFormat="1" ht="26.45" customHeight="1" x14ac:dyDescent="0.25">
      <c r="A23" s="106"/>
      <c r="B23" s="234" t="s">
        <v>68</v>
      </c>
      <c r="C23" s="515"/>
      <c r="D23" s="544"/>
      <c r="E23" s="540" t="s">
        <v>19</v>
      </c>
      <c r="F23" s="292">
        <f>F13+F14+F16+F18+F19+F20+F21</f>
        <v>770</v>
      </c>
      <c r="G23" s="462"/>
      <c r="H23" s="845">
        <f t="shared" ref="H23:X23" si="2">H13+H14+H16+H18+H19+H20+H21</f>
        <v>35.07</v>
      </c>
      <c r="I23" s="846">
        <f t="shared" si="2"/>
        <v>33.769999999999996</v>
      </c>
      <c r="J23" s="844">
        <f t="shared" si="2"/>
        <v>77.39</v>
      </c>
      <c r="K23" s="440">
        <f t="shared" si="2"/>
        <v>750.79</v>
      </c>
      <c r="L23" s="291">
        <f t="shared" si="2"/>
        <v>0.38999999999999996</v>
      </c>
      <c r="M23" s="845">
        <f t="shared" si="2"/>
        <v>0.39</v>
      </c>
      <c r="N23" s="846">
        <f t="shared" si="2"/>
        <v>28.04</v>
      </c>
      <c r="O23" s="846">
        <f t="shared" si="2"/>
        <v>212.8</v>
      </c>
      <c r="P23" s="844">
        <f t="shared" si="2"/>
        <v>0.16</v>
      </c>
      <c r="Q23" s="845">
        <f t="shared" si="2"/>
        <v>118.22</v>
      </c>
      <c r="R23" s="846">
        <f t="shared" si="2"/>
        <v>432.17999999999995</v>
      </c>
      <c r="S23" s="846">
        <f t="shared" si="2"/>
        <v>106.74</v>
      </c>
      <c r="T23" s="846">
        <f t="shared" si="2"/>
        <v>6.129999999999999</v>
      </c>
      <c r="U23" s="846">
        <f t="shared" si="2"/>
        <v>1610.9099999999999</v>
      </c>
      <c r="V23" s="846">
        <f t="shared" si="2"/>
        <v>2.2000000000000002E-2</v>
      </c>
      <c r="W23" s="846">
        <f t="shared" si="2"/>
        <v>5.0000000000000001E-3</v>
      </c>
      <c r="X23" s="844">
        <f t="shared" si="2"/>
        <v>6.7460000000000004</v>
      </c>
    </row>
    <row r="24" spans="1:24" s="33" customFormat="1" ht="26.45" customHeight="1" x14ac:dyDescent="0.25">
      <c r="A24" s="106"/>
      <c r="B24" s="233" t="s">
        <v>67</v>
      </c>
      <c r="C24" s="498"/>
      <c r="D24" s="543"/>
      <c r="E24" s="538" t="s">
        <v>20</v>
      </c>
      <c r="F24" s="233"/>
      <c r="G24" s="490"/>
      <c r="H24" s="197"/>
      <c r="I24" s="21"/>
      <c r="J24" s="60"/>
      <c r="K24" s="496">
        <f>K22/23.5</f>
        <v>31.165957446808516</v>
      </c>
      <c r="L24" s="233"/>
      <c r="M24" s="197"/>
      <c r="N24" s="21"/>
      <c r="O24" s="21"/>
      <c r="P24" s="60"/>
      <c r="Q24" s="197"/>
      <c r="R24" s="21"/>
      <c r="S24" s="21"/>
      <c r="T24" s="21"/>
      <c r="U24" s="21"/>
      <c r="V24" s="21"/>
      <c r="W24" s="21"/>
      <c r="X24" s="60"/>
    </row>
    <row r="25" spans="1:24" s="33" customFormat="1" ht="26.45" customHeight="1" thickBot="1" x14ac:dyDescent="0.3">
      <c r="A25" s="142"/>
      <c r="B25" s="184" t="s">
        <v>68</v>
      </c>
      <c r="C25" s="518"/>
      <c r="D25" s="545"/>
      <c r="E25" s="541" t="s">
        <v>20</v>
      </c>
      <c r="F25" s="184"/>
      <c r="G25" s="165"/>
      <c r="H25" s="421"/>
      <c r="I25" s="422"/>
      <c r="J25" s="423"/>
      <c r="K25" s="546">
        <f>K23/23.5</f>
        <v>31.948510638297872</v>
      </c>
      <c r="L25" s="184"/>
      <c r="M25" s="421"/>
      <c r="N25" s="422"/>
      <c r="O25" s="422"/>
      <c r="P25" s="423"/>
      <c r="Q25" s="421"/>
      <c r="R25" s="422"/>
      <c r="S25" s="422"/>
      <c r="T25" s="422"/>
      <c r="U25" s="422"/>
      <c r="V25" s="422"/>
      <c r="W25" s="422"/>
      <c r="X25" s="423"/>
    </row>
    <row r="26" spans="1:24" ht="15.75" x14ac:dyDescent="0.25">
      <c r="A26" s="9"/>
      <c r="B26" s="780"/>
      <c r="C26" s="225"/>
      <c r="D26" s="232"/>
      <c r="E26" s="26"/>
      <c r="F26" s="26"/>
      <c r="G26" s="211"/>
      <c r="H26" s="212"/>
      <c r="I26" s="211"/>
      <c r="J26" s="26"/>
      <c r="K26" s="213"/>
      <c r="L26" s="26"/>
      <c r="M26" s="26"/>
      <c r="N26" s="26"/>
      <c r="O26" s="214"/>
      <c r="P26" s="214"/>
      <c r="Q26" s="214"/>
      <c r="R26" s="214"/>
      <c r="S26" s="214"/>
    </row>
    <row r="29" spans="1:24" x14ac:dyDescent="0.25">
      <c r="A29" s="630" t="s">
        <v>61</v>
      </c>
      <c r="B29" s="787"/>
      <c r="C29" s="631"/>
      <c r="D29" s="632"/>
    </row>
    <row r="30" spans="1:24" x14ac:dyDescent="0.25">
      <c r="A30" s="633" t="s">
        <v>62</v>
      </c>
      <c r="B30" s="783"/>
      <c r="C30" s="634"/>
      <c r="D30" s="63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opLeftCell="A4" zoomScale="70" zoomScaleNormal="70" workbookViewId="0">
      <selection activeCell="E14" sqref="E14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3" customWidth="1"/>
    <col min="5" max="5" width="70.140625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4" ht="23.25" x14ac:dyDescent="0.35">
      <c r="A2" s="6" t="s">
        <v>1</v>
      </c>
      <c r="B2" s="7"/>
      <c r="C2" s="228"/>
      <c r="D2" s="230" t="s">
        <v>3</v>
      </c>
      <c r="E2" s="6"/>
      <c r="F2" s="8" t="s">
        <v>2</v>
      </c>
      <c r="G2" s="118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29"/>
      <c r="D3" s="2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103"/>
      <c r="C4" s="636" t="s">
        <v>38</v>
      </c>
      <c r="D4" s="249"/>
      <c r="E4" s="668"/>
      <c r="F4" s="637"/>
      <c r="G4" s="636"/>
      <c r="H4" s="755" t="s">
        <v>21</v>
      </c>
      <c r="I4" s="756"/>
      <c r="J4" s="768"/>
      <c r="K4" s="682" t="s">
        <v>22</v>
      </c>
      <c r="L4" s="898" t="s">
        <v>23</v>
      </c>
      <c r="M4" s="899"/>
      <c r="N4" s="906"/>
      <c r="O4" s="906"/>
      <c r="P4" s="907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28.5" customHeight="1" thickBot="1" x14ac:dyDescent="0.3">
      <c r="A5" s="138" t="s">
        <v>0</v>
      </c>
      <c r="B5" s="104"/>
      <c r="C5" s="99" t="s">
        <v>39</v>
      </c>
      <c r="D5" s="669" t="s">
        <v>40</v>
      </c>
      <c r="E5" s="99" t="s">
        <v>37</v>
      </c>
      <c r="F5" s="478" t="s">
        <v>25</v>
      </c>
      <c r="G5" s="99" t="s">
        <v>36</v>
      </c>
      <c r="H5" s="123" t="s">
        <v>26</v>
      </c>
      <c r="I5" s="478" t="s">
        <v>27</v>
      </c>
      <c r="J5" s="99" t="s">
        <v>28</v>
      </c>
      <c r="K5" s="690" t="s">
        <v>29</v>
      </c>
      <c r="L5" s="67" t="s">
        <v>30</v>
      </c>
      <c r="M5" s="123" t="s">
        <v>110</v>
      </c>
      <c r="N5" s="478" t="s">
        <v>31</v>
      </c>
      <c r="O5" s="769" t="s">
        <v>111</v>
      </c>
      <c r="P5" s="478" t="s">
        <v>112</v>
      </c>
      <c r="Q5" s="99" t="s">
        <v>32</v>
      </c>
      <c r="R5" s="478" t="s">
        <v>33</v>
      </c>
      <c r="S5" s="99" t="s">
        <v>34</v>
      </c>
      <c r="T5" s="478" t="s">
        <v>35</v>
      </c>
      <c r="U5" s="747" t="s">
        <v>113</v>
      </c>
      <c r="V5" s="747" t="s">
        <v>114</v>
      </c>
      <c r="W5" s="747" t="s">
        <v>115</v>
      </c>
      <c r="X5" s="104" t="s">
        <v>116</v>
      </c>
    </row>
    <row r="6" spans="1:24" s="15" customFormat="1" ht="26.45" customHeight="1" x14ac:dyDescent="0.25">
      <c r="A6" s="105" t="s">
        <v>6</v>
      </c>
      <c r="B6" s="216"/>
      <c r="C6" s="556">
        <v>25</v>
      </c>
      <c r="D6" s="557" t="s">
        <v>18</v>
      </c>
      <c r="E6" s="335" t="s">
        <v>48</v>
      </c>
      <c r="F6" s="709">
        <v>150</v>
      </c>
      <c r="G6" s="519"/>
      <c r="H6" s="266">
        <v>0.6</v>
      </c>
      <c r="I6" s="36">
        <v>0.45</v>
      </c>
      <c r="J6" s="37">
        <v>15.45</v>
      </c>
      <c r="K6" s="196">
        <v>70.5</v>
      </c>
      <c r="L6" s="236">
        <v>0.03</v>
      </c>
      <c r="M6" s="16">
        <v>0.05</v>
      </c>
      <c r="N6" s="14">
        <v>7.5</v>
      </c>
      <c r="O6" s="14">
        <v>0</v>
      </c>
      <c r="P6" s="38">
        <v>0</v>
      </c>
      <c r="Q6" s="236">
        <v>28.5</v>
      </c>
      <c r="R6" s="14">
        <v>24</v>
      </c>
      <c r="S6" s="14">
        <v>18</v>
      </c>
      <c r="T6" s="14">
        <v>0</v>
      </c>
      <c r="U6" s="14">
        <v>232.5</v>
      </c>
      <c r="V6" s="14">
        <v>1E-3</v>
      </c>
      <c r="W6" s="14">
        <v>0</v>
      </c>
      <c r="X6" s="38">
        <v>0.01</v>
      </c>
    </row>
    <row r="7" spans="1:24" s="33" customFormat="1" ht="26.45" customHeight="1" x14ac:dyDescent="0.25">
      <c r="A7" s="139"/>
      <c r="B7" s="159"/>
      <c r="C7" s="144">
        <v>66</v>
      </c>
      <c r="D7" s="646" t="s">
        <v>58</v>
      </c>
      <c r="E7" s="628" t="s">
        <v>54</v>
      </c>
      <c r="F7" s="589">
        <v>150</v>
      </c>
      <c r="G7" s="100"/>
      <c r="H7" s="236">
        <v>15.59</v>
      </c>
      <c r="I7" s="14">
        <v>16.45</v>
      </c>
      <c r="J7" s="38">
        <v>2.79</v>
      </c>
      <c r="K7" s="256">
        <v>222.36</v>
      </c>
      <c r="L7" s="236">
        <v>7.0000000000000007E-2</v>
      </c>
      <c r="M7" s="14">
        <v>0.48</v>
      </c>
      <c r="N7" s="14">
        <v>0.23</v>
      </c>
      <c r="O7" s="14">
        <v>210</v>
      </c>
      <c r="P7" s="38">
        <v>2.73</v>
      </c>
      <c r="Q7" s="16">
        <v>108.32</v>
      </c>
      <c r="R7" s="14">
        <v>237.37</v>
      </c>
      <c r="S7" s="14">
        <v>18.100000000000001</v>
      </c>
      <c r="T7" s="14">
        <v>2.67</v>
      </c>
      <c r="U7" s="14">
        <v>195.3</v>
      </c>
      <c r="V7" s="14">
        <v>4.0000000000000001E-3</v>
      </c>
      <c r="W7" s="14">
        <v>3.3000000000000002E-2</v>
      </c>
      <c r="X7" s="38">
        <v>0.01</v>
      </c>
    </row>
    <row r="8" spans="1:24" s="33" customFormat="1" ht="26.45" customHeight="1" x14ac:dyDescent="0.25">
      <c r="A8" s="139"/>
      <c r="B8" s="159"/>
      <c r="C8" s="574">
        <v>116</v>
      </c>
      <c r="D8" s="175" t="s">
        <v>59</v>
      </c>
      <c r="E8" s="160" t="s">
        <v>85</v>
      </c>
      <c r="F8" s="574">
        <v>200</v>
      </c>
      <c r="G8" s="645"/>
      <c r="H8" s="238">
        <v>3.28</v>
      </c>
      <c r="I8" s="63">
        <v>2.56</v>
      </c>
      <c r="J8" s="110">
        <v>11.81</v>
      </c>
      <c r="K8" s="389">
        <v>83.43</v>
      </c>
      <c r="L8" s="238">
        <v>0.04</v>
      </c>
      <c r="M8" s="809">
        <v>0.14000000000000001</v>
      </c>
      <c r="N8" s="63">
        <v>0.52</v>
      </c>
      <c r="O8" s="63">
        <v>10</v>
      </c>
      <c r="P8" s="110">
        <v>0.05</v>
      </c>
      <c r="Q8" s="809">
        <v>122.5</v>
      </c>
      <c r="R8" s="63">
        <v>163.78</v>
      </c>
      <c r="S8" s="63">
        <v>67.64</v>
      </c>
      <c r="T8" s="63">
        <v>2.96</v>
      </c>
      <c r="U8" s="63">
        <v>121.18</v>
      </c>
      <c r="V8" s="63">
        <v>8.0000000000000002E-3</v>
      </c>
      <c r="W8" s="63">
        <v>2E-3</v>
      </c>
      <c r="X8" s="110">
        <v>0.02</v>
      </c>
    </row>
    <row r="9" spans="1:24" s="33" customFormat="1" ht="26.45" customHeight="1" x14ac:dyDescent="0.25">
      <c r="A9" s="139"/>
      <c r="B9" s="149"/>
      <c r="C9" s="489">
        <v>161</v>
      </c>
      <c r="D9" s="174" t="s">
        <v>59</v>
      </c>
      <c r="E9" s="158" t="s">
        <v>177</v>
      </c>
      <c r="F9" s="163">
        <v>200</v>
      </c>
      <c r="G9" s="647"/>
      <c r="H9" s="303">
        <v>6.28</v>
      </c>
      <c r="I9" s="58">
        <v>4.75</v>
      </c>
      <c r="J9" s="59">
        <v>19.59</v>
      </c>
      <c r="K9" s="576">
        <v>130.79</v>
      </c>
      <c r="L9" s="57">
        <v>0.06</v>
      </c>
      <c r="M9" s="57">
        <v>0.25</v>
      </c>
      <c r="N9" s="58">
        <v>1.0900000000000001</v>
      </c>
      <c r="O9" s="58">
        <v>30</v>
      </c>
      <c r="P9" s="112">
        <v>0.1</v>
      </c>
      <c r="Q9" s="303">
        <v>221.97</v>
      </c>
      <c r="R9" s="58">
        <v>164.43</v>
      </c>
      <c r="S9" s="58">
        <v>25.58</v>
      </c>
      <c r="T9" s="58">
        <v>0.2</v>
      </c>
      <c r="U9" s="58">
        <v>254.68</v>
      </c>
      <c r="V9" s="58">
        <v>1.6629999999999999E-2</v>
      </c>
      <c r="W9" s="58">
        <v>3.7000000000000002E-3</v>
      </c>
      <c r="X9" s="59">
        <v>0.04</v>
      </c>
    </row>
    <row r="10" spans="1:24" s="33" customFormat="1" ht="26.45" customHeight="1" x14ac:dyDescent="0.25">
      <c r="A10" s="139"/>
      <c r="B10" s="130"/>
      <c r="C10" s="145">
        <v>121</v>
      </c>
      <c r="D10" s="178" t="s">
        <v>14</v>
      </c>
      <c r="E10" s="215" t="s">
        <v>49</v>
      </c>
      <c r="F10" s="820">
        <v>60</v>
      </c>
      <c r="G10" s="168"/>
      <c r="H10" s="236">
        <v>4.5</v>
      </c>
      <c r="I10" s="14">
        <v>1.74</v>
      </c>
      <c r="J10" s="38">
        <v>29.88</v>
      </c>
      <c r="K10" s="196">
        <v>157.19999999999999</v>
      </c>
      <c r="L10" s="236">
        <v>7.0000000000000007E-2</v>
      </c>
      <c r="M10" s="16">
        <v>0.02</v>
      </c>
      <c r="N10" s="14">
        <v>0</v>
      </c>
      <c r="O10" s="14">
        <v>0</v>
      </c>
      <c r="P10" s="38">
        <v>0</v>
      </c>
      <c r="Q10" s="236">
        <v>11.4</v>
      </c>
      <c r="R10" s="14">
        <v>39</v>
      </c>
      <c r="S10" s="14">
        <v>7.8</v>
      </c>
      <c r="T10" s="14">
        <v>0.72</v>
      </c>
      <c r="U10" s="14">
        <v>55.2</v>
      </c>
      <c r="V10" s="14">
        <v>0</v>
      </c>
      <c r="W10" s="14">
        <v>0</v>
      </c>
      <c r="X10" s="38">
        <v>0</v>
      </c>
    </row>
    <row r="11" spans="1:24" s="33" customFormat="1" ht="26.45" customHeight="1" x14ac:dyDescent="0.25">
      <c r="A11" s="139"/>
      <c r="B11" s="130"/>
      <c r="C11" s="810"/>
      <c r="D11" s="653"/>
      <c r="E11" s="413" t="s">
        <v>19</v>
      </c>
      <c r="F11" s="719">
        <f>F6+F7+F9+F10</f>
        <v>560</v>
      </c>
      <c r="G11" s="163"/>
      <c r="H11" s="303">
        <f t="shared" ref="H11:X11" si="0">H6+H7+H9+H10</f>
        <v>26.970000000000002</v>
      </c>
      <c r="I11" s="58">
        <f t="shared" si="0"/>
        <v>23.389999999999997</v>
      </c>
      <c r="J11" s="59">
        <f t="shared" si="0"/>
        <v>67.709999999999994</v>
      </c>
      <c r="K11" s="823">
        <f t="shared" si="0"/>
        <v>580.84999999999991</v>
      </c>
      <c r="L11" s="303">
        <f t="shared" si="0"/>
        <v>0.23</v>
      </c>
      <c r="M11" s="57">
        <f t="shared" si="0"/>
        <v>0.8</v>
      </c>
      <c r="N11" s="58">
        <f t="shared" si="0"/>
        <v>8.82</v>
      </c>
      <c r="O11" s="58">
        <f t="shared" si="0"/>
        <v>240</v>
      </c>
      <c r="P11" s="112">
        <f t="shared" si="0"/>
        <v>2.83</v>
      </c>
      <c r="Q11" s="303">
        <f t="shared" si="0"/>
        <v>370.18999999999994</v>
      </c>
      <c r="R11" s="58">
        <f t="shared" si="0"/>
        <v>464.8</v>
      </c>
      <c r="S11" s="58">
        <f t="shared" si="0"/>
        <v>69.48</v>
      </c>
      <c r="T11" s="58">
        <f t="shared" si="0"/>
        <v>3.59</v>
      </c>
      <c r="U11" s="58">
        <f t="shared" si="0"/>
        <v>737.68000000000006</v>
      </c>
      <c r="V11" s="58">
        <f t="shared" si="0"/>
        <v>2.163E-2</v>
      </c>
      <c r="W11" s="58">
        <f t="shared" si="0"/>
        <v>3.6700000000000003E-2</v>
      </c>
      <c r="X11" s="59">
        <f t="shared" si="0"/>
        <v>0.06</v>
      </c>
    </row>
    <row r="12" spans="1:24" s="33" customFormat="1" ht="26.45" customHeight="1" x14ac:dyDescent="0.25">
      <c r="A12" s="139"/>
      <c r="B12" s="130"/>
      <c r="C12" s="810"/>
      <c r="D12" s="653"/>
      <c r="E12" s="413" t="s">
        <v>20</v>
      </c>
      <c r="F12" s="719"/>
      <c r="G12" s="163"/>
      <c r="H12" s="303"/>
      <c r="I12" s="58"/>
      <c r="J12" s="59"/>
      <c r="K12" s="366">
        <f>K11/23.5</f>
        <v>24.717021276595741</v>
      </c>
      <c r="L12" s="303"/>
      <c r="M12" s="57"/>
      <c r="N12" s="58"/>
      <c r="O12" s="58"/>
      <c r="P12" s="112"/>
      <c r="Q12" s="303"/>
      <c r="R12" s="58"/>
      <c r="S12" s="58"/>
      <c r="T12" s="58"/>
      <c r="U12" s="58"/>
      <c r="V12" s="58"/>
      <c r="W12" s="58"/>
      <c r="X12" s="59"/>
    </row>
    <row r="13" spans="1:24" s="33" customFormat="1" ht="26.45" customHeight="1" x14ac:dyDescent="0.25">
      <c r="A13" s="139"/>
      <c r="B13" s="159"/>
      <c r="C13" s="574"/>
      <c r="D13" s="507"/>
      <c r="E13" s="417" t="s">
        <v>19</v>
      </c>
      <c r="F13" s="487">
        <f>F6+F7+F8+F10</f>
        <v>560</v>
      </c>
      <c r="G13" s="164"/>
      <c r="H13" s="304">
        <f t="shared" ref="H13:X13" si="1">H6+H7+H8+H10</f>
        <v>23.970000000000002</v>
      </c>
      <c r="I13" s="53">
        <f t="shared" si="1"/>
        <v>21.199999999999996</v>
      </c>
      <c r="J13" s="72">
        <f t="shared" si="1"/>
        <v>59.929999999999993</v>
      </c>
      <c r="K13" s="440">
        <f t="shared" si="1"/>
        <v>533.49</v>
      </c>
      <c r="L13" s="304">
        <f t="shared" si="1"/>
        <v>0.21000000000000002</v>
      </c>
      <c r="M13" s="53">
        <f t="shared" si="1"/>
        <v>0.69000000000000006</v>
      </c>
      <c r="N13" s="53">
        <f t="shared" si="1"/>
        <v>8.25</v>
      </c>
      <c r="O13" s="53">
        <f t="shared" si="1"/>
        <v>220</v>
      </c>
      <c r="P13" s="732">
        <f t="shared" si="1"/>
        <v>2.78</v>
      </c>
      <c r="Q13" s="304">
        <f t="shared" si="1"/>
        <v>270.71999999999997</v>
      </c>
      <c r="R13" s="53">
        <f t="shared" si="1"/>
        <v>464.15</v>
      </c>
      <c r="S13" s="53">
        <f t="shared" si="1"/>
        <v>111.54</v>
      </c>
      <c r="T13" s="53">
        <f t="shared" si="1"/>
        <v>6.35</v>
      </c>
      <c r="U13" s="53">
        <f t="shared" si="1"/>
        <v>604.18000000000006</v>
      </c>
      <c r="V13" s="53">
        <f t="shared" si="1"/>
        <v>1.3000000000000001E-2</v>
      </c>
      <c r="W13" s="53">
        <f t="shared" si="1"/>
        <v>3.5000000000000003E-2</v>
      </c>
      <c r="X13" s="72">
        <f t="shared" si="1"/>
        <v>0.04</v>
      </c>
    </row>
    <row r="14" spans="1:24" s="33" customFormat="1" ht="26.45" customHeight="1" thickBot="1" x14ac:dyDescent="0.3">
      <c r="A14" s="140"/>
      <c r="B14" s="244"/>
      <c r="C14" s="495"/>
      <c r="D14" s="651"/>
      <c r="E14" s="420" t="s">
        <v>20</v>
      </c>
      <c r="F14" s="495"/>
      <c r="G14" s="678"/>
      <c r="H14" s="305"/>
      <c r="I14" s="161"/>
      <c r="J14" s="162"/>
      <c r="K14" s="727">
        <f>K13/23.5</f>
        <v>22.701702127659576</v>
      </c>
      <c r="L14" s="824"/>
      <c r="M14" s="825"/>
      <c r="N14" s="826"/>
      <c r="O14" s="826"/>
      <c r="P14" s="827"/>
      <c r="Q14" s="305"/>
      <c r="R14" s="161"/>
      <c r="S14" s="161"/>
      <c r="T14" s="161"/>
      <c r="U14" s="161"/>
      <c r="V14" s="161"/>
      <c r="W14" s="161"/>
      <c r="X14" s="162"/>
    </row>
    <row r="15" spans="1:24" s="15" customFormat="1" ht="26.45" customHeight="1" x14ac:dyDescent="0.25">
      <c r="A15" s="141" t="s">
        <v>7</v>
      </c>
      <c r="B15" s="226"/>
      <c r="C15" s="152">
        <v>9</v>
      </c>
      <c r="D15" s="176" t="s">
        <v>18</v>
      </c>
      <c r="E15" s="370" t="s">
        <v>84</v>
      </c>
      <c r="F15" s="152">
        <v>60</v>
      </c>
      <c r="G15" s="652"/>
      <c r="H15" s="266">
        <v>1.29</v>
      </c>
      <c r="I15" s="36">
        <v>4.2699999999999996</v>
      </c>
      <c r="J15" s="37">
        <v>6.97</v>
      </c>
      <c r="K15" s="484">
        <v>72.75</v>
      </c>
      <c r="L15" s="35">
        <v>0.02</v>
      </c>
      <c r="M15" s="35">
        <v>0.03</v>
      </c>
      <c r="N15" s="36">
        <v>4.4800000000000004</v>
      </c>
      <c r="O15" s="36">
        <v>30</v>
      </c>
      <c r="P15" s="39">
        <v>0</v>
      </c>
      <c r="Q15" s="266">
        <v>17.55</v>
      </c>
      <c r="R15" s="36">
        <v>27.09</v>
      </c>
      <c r="S15" s="36">
        <v>14.37</v>
      </c>
      <c r="T15" s="36">
        <v>0.8</v>
      </c>
      <c r="U15" s="36">
        <v>205.55</v>
      </c>
      <c r="V15" s="36">
        <v>4.0000000000000001E-3</v>
      </c>
      <c r="W15" s="36">
        <v>1E-3</v>
      </c>
      <c r="X15" s="37">
        <v>0.01</v>
      </c>
    </row>
    <row r="16" spans="1:24" s="15" customFormat="1" ht="26.45" customHeight="1" x14ac:dyDescent="0.25">
      <c r="A16" s="105"/>
      <c r="B16" s="89"/>
      <c r="C16" s="129">
        <v>37</v>
      </c>
      <c r="D16" s="178" t="s">
        <v>9</v>
      </c>
      <c r="E16" s="354" t="s">
        <v>99</v>
      </c>
      <c r="F16" s="223">
        <v>200</v>
      </c>
      <c r="G16" s="147"/>
      <c r="H16" s="237">
        <v>5.78</v>
      </c>
      <c r="I16" s="13">
        <v>5.5</v>
      </c>
      <c r="J16" s="40">
        <v>10.8</v>
      </c>
      <c r="K16" s="132">
        <v>115.7</v>
      </c>
      <c r="L16" s="237">
        <v>7.0000000000000007E-2</v>
      </c>
      <c r="M16" s="73">
        <v>7.0000000000000007E-2</v>
      </c>
      <c r="N16" s="13">
        <v>5.69</v>
      </c>
      <c r="O16" s="13">
        <v>110</v>
      </c>
      <c r="P16" s="40">
        <v>0</v>
      </c>
      <c r="Q16" s="237">
        <v>14.22</v>
      </c>
      <c r="R16" s="13">
        <v>82.61</v>
      </c>
      <c r="S16" s="13">
        <v>21.99</v>
      </c>
      <c r="T16" s="13">
        <v>1.22</v>
      </c>
      <c r="U16" s="13">
        <v>398.71</v>
      </c>
      <c r="V16" s="13">
        <v>5.0000000000000001E-3</v>
      </c>
      <c r="W16" s="13">
        <v>0</v>
      </c>
      <c r="X16" s="40">
        <v>0.04</v>
      </c>
    </row>
    <row r="17" spans="1:24" s="33" customFormat="1" ht="26.45" customHeight="1" x14ac:dyDescent="0.25">
      <c r="A17" s="106"/>
      <c r="B17" s="159"/>
      <c r="C17" s="131">
        <v>126</v>
      </c>
      <c r="D17" s="675" t="s">
        <v>10</v>
      </c>
      <c r="E17" s="628" t="s">
        <v>148</v>
      </c>
      <c r="F17" s="629">
        <v>90</v>
      </c>
      <c r="G17" s="100"/>
      <c r="H17" s="237">
        <v>18.489999999999998</v>
      </c>
      <c r="I17" s="13">
        <v>18.54</v>
      </c>
      <c r="J17" s="40">
        <v>3.59</v>
      </c>
      <c r="K17" s="145">
        <v>256</v>
      </c>
      <c r="L17" s="73">
        <v>0.06</v>
      </c>
      <c r="M17" s="73">
        <v>0.14000000000000001</v>
      </c>
      <c r="N17" s="13">
        <v>1.08</v>
      </c>
      <c r="O17" s="13">
        <v>10</v>
      </c>
      <c r="P17" s="40">
        <v>0.04</v>
      </c>
      <c r="Q17" s="73">
        <v>32.39</v>
      </c>
      <c r="R17" s="13">
        <v>188.9</v>
      </c>
      <c r="S17" s="13">
        <v>24.33</v>
      </c>
      <c r="T17" s="13">
        <v>2.57</v>
      </c>
      <c r="U17" s="13">
        <v>330.48</v>
      </c>
      <c r="V17" s="13">
        <v>8.9999999999999993E-3</v>
      </c>
      <c r="W17" s="13">
        <v>0</v>
      </c>
      <c r="X17" s="40">
        <v>0.06</v>
      </c>
    </row>
    <row r="18" spans="1:24" s="33" customFormat="1" ht="27" customHeight="1" x14ac:dyDescent="0.25">
      <c r="A18" s="106"/>
      <c r="B18" s="121"/>
      <c r="C18" s="129">
        <v>124</v>
      </c>
      <c r="D18" s="178" t="s">
        <v>60</v>
      </c>
      <c r="E18" s="215" t="s">
        <v>94</v>
      </c>
      <c r="F18" s="129">
        <v>150</v>
      </c>
      <c r="G18" s="125"/>
      <c r="H18" s="237">
        <v>3.93</v>
      </c>
      <c r="I18" s="13">
        <v>4.24</v>
      </c>
      <c r="J18" s="40">
        <v>21.84</v>
      </c>
      <c r="K18" s="145">
        <v>140.55000000000001</v>
      </c>
      <c r="L18" s="207">
        <v>0.11</v>
      </c>
      <c r="M18" s="207">
        <v>0.02</v>
      </c>
      <c r="N18" s="76">
        <v>0</v>
      </c>
      <c r="O18" s="76">
        <v>10</v>
      </c>
      <c r="P18" s="77">
        <v>0.06</v>
      </c>
      <c r="Q18" s="247">
        <v>10.9</v>
      </c>
      <c r="R18" s="76">
        <v>74.540000000000006</v>
      </c>
      <c r="S18" s="76">
        <v>26.07</v>
      </c>
      <c r="T18" s="76">
        <v>0.86</v>
      </c>
      <c r="U18" s="76">
        <v>64.319999999999993</v>
      </c>
      <c r="V18" s="76">
        <v>1E-3</v>
      </c>
      <c r="W18" s="76">
        <v>1E-3</v>
      </c>
      <c r="X18" s="206">
        <v>0.01</v>
      </c>
    </row>
    <row r="19" spans="1:24" s="15" customFormat="1" ht="26.45" customHeight="1" x14ac:dyDescent="0.25">
      <c r="A19" s="107"/>
      <c r="B19" s="119"/>
      <c r="C19" s="132">
        <v>103</v>
      </c>
      <c r="D19" s="178" t="s">
        <v>17</v>
      </c>
      <c r="E19" s="147" t="s">
        <v>57</v>
      </c>
      <c r="F19" s="129">
        <v>200</v>
      </c>
      <c r="G19" s="643"/>
      <c r="H19" s="236">
        <v>0.2</v>
      </c>
      <c r="I19" s="14">
        <v>0</v>
      </c>
      <c r="J19" s="38">
        <v>15.02</v>
      </c>
      <c r="K19" s="196">
        <v>61.6</v>
      </c>
      <c r="L19" s="16">
        <v>0</v>
      </c>
      <c r="M19" s="16">
        <v>0</v>
      </c>
      <c r="N19" s="14">
        <v>2</v>
      </c>
      <c r="O19" s="14">
        <v>0</v>
      </c>
      <c r="P19" s="17">
        <v>0</v>
      </c>
      <c r="Q19" s="236">
        <v>6.73</v>
      </c>
      <c r="R19" s="14">
        <v>5.74</v>
      </c>
      <c r="S19" s="29">
        <v>2.96</v>
      </c>
      <c r="T19" s="14">
        <v>0.2</v>
      </c>
      <c r="U19" s="14">
        <v>46.02</v>
      </c>
      <c r="V19" s="14">
        <v>0</v>
      </c>
      <c r="W19" s="14">
        <v>0</v>
      </c>
      <c r="X19" s="40">
        <v>0</v>
      </c>
    </row>
    <row r="20" spans="1:24" s="15" customFormat="1" ht="26.45" customHeight="1" x14ac:dyDescent="0.25">
      <c r="A20" s="107"/>
      <c r="B20" s="119"/>
      <c r="C20" s="132">
        <v>119</v>
      </c>
      <c r="D20" s="178" t="s">
        <v>14</v>
      </c>
      <c r="E20" s="147" t="s">
        <v>53</v>
      </c>
      <c r="F20" s="183">
        <v>20</v>
      </c>
      <c r="G20" s="125"/>
      <c r="H20" s="236">
        <v>1.52</v>
      </c>
      <c r="I20" s="14">
        <v>0.16</v>
      </c>
      <c r="J20" s="38">
        <v>9.84</v>
      </c>
      <c r="K20" s="256">
        <v>47</v>
      </c>
      <c r="L20" s="236">
        <v>0.02</v>
      </c>
      <c r="M20" s="16">
        <v>0.01</v>
      </c>
      <c r="N20" s="14">
        <v>0</v>
      </c>
      <c r="O20" s="14">
        <v>0</v>
      </c>
      <c r="P20" s="38">
        <v>0</v>
      </c>
      <c r="Q20" s="236">
        <v>4</v>
      </c>
      <c r="R20" s="14">
        <v>13</v>
      </c>
      <c r="S20" s="14">
        <v>2.8</v>
      </c>
      <c r="T20" s="16">
        <v>0.22</v>
      </c>
      <c r="U20" s="14">
        <v>18.600000000000001</v>
      </c>
      <c r="V20" s="14">
        <v>1E-3</v>
      </c>
      <c r="W20" s="16">
        <v>1E-3</v>
      </c>
      <c r="X20" s="38">
        <v>2.9</v>
      </c>
    </row>
    <row r="21" spans="1:24" s="15" customFormat="1" ht="23.25" customHeight="1" x14ac:dyDescent="0.25">
      <c r="A21" s="107"/>
      <c r="B21" s="131"/>
      <c r="C21" s="129">
        <v>120</v>
      </c>
      <c r="D21" s="178" t="s">
        <v>15</v>
      </c>
      <c r="E21" s="147" t="s">
        <v>46</v>
      </c>
      <c r="F21" s="167">
        <v>20</v>
      </c>
      <c r="G21" s="167"/>
      <c r="H21" s="273">
        <v>1.32</v>
      </c>
      <c r="I21" s="19">
        <v>0.24</v>
      </c>
      <c r="J21" s="20">
        <v>8.0399999999999991</v>
      </c>
      <c r="K21" s="430">
        <v>39.6</v>
      </c>
      <c r="L21" s="273">
        <v>0.03</v>
      </c>
      <c r="M21" s="19">
        <v>0.02</v>
      </c>
      <c r="N21" s="19">
        <v>0</v>
      </c>
      <c r="O21" s="19">
        <v>0</v>
      </c>
      <c r="P21" s="20">
        <v>0</v>
      </c>
      <c r="Q21" s="273">
        <v>5.8</v>
      </c>
      <c r="R21" s="19">
        <v>30</v>
      </c>
      <c r="S21" s="19">
        <v>9.4</v>
      </c>
      <c r="T21" s="19">
        <v>0.78</v>
      </c>
      <c r="U21" s="19">
        <v>47</v>
      </c>
      <c r="V21" s="19">
        <v>1E-3</v>
      </c>
      <c r="W21" s="19">
        <v>1E-3</v>
      </c>
      <c r="X21" s="42">
        <v>0</v>
      </c>
    </row>
    <row r="22" spans="1:24" s="33" customFormat="1" ht="26.45" customHeight="1" x14ac:dyDescent="0.25">
      <c r="A22" s="106"/>
      <c r="B22" s="159"/>
      <c r="C22" s="135"/>
      <c r="D22" s="473"/>
      <c r="E22" s="154" t="s">
        <v>19</v>
      </c>
      <c r="F22" s="290">
        <f>SUM(F15:F21)</f>
        <v>740</v>
      </c>
      <c r="G22" s="259"/>
      <c r="H22" s="198">
        <f t="shared" ref="H22:J22" si="2">SUM(H15:H21)</f>
        <v>32.529999999999994</v>
      </c>
      <c r="I22" s="31">
        <f t="shared" si="2"/>
        <v>32.949999999999996</v>
      </c>
      <c r="J22" s="64">
        <f t="shared" si="2"/>
        <v>76.099999999999994</v>
      </c>
      <c r="K22" s="364">
        <f>SUM(K15:K21)</f>
        <v>733.2</v>
      </c>
      <c r="L22" s="198">
        <f t="shared" ref="L22:X22" si="3">SUM(L15:L21)</f>
        <v>0.31000000000000005</v>
      </c>
      <c r="M22" s="31">
        <f t="shared" si="3"/>
        <v>0.29000000000000004</v>
      </c>
      <c r="N22" s="31">
        <f t="shared" si="3"/>
        <v>13.250000000000002</v>
      </c>
      <c r="O22" s="31">
        <f t="shared" si="3"/>
        <v>160</v>
      </c>
      <c r="P22" s="64">
        <f t="shared" si="3"/>
        <v>0.1</v>
      </c>
      <c r="Q22" s="32">
        <f t="shared" si="3"/>
        <v>91.59</v>
      </c>
      <c r="R22" s="31">
        <f t="shared" si="3"/>
        <v>421.88000000000005</v>
      </c>
      <c r="S22" s="31">
        <f t="shared" si="3"/>
        <v>101.91999999999999</v>
      </c>
      <c r="T22" s="31">
        <f t="shared" si="3"/>
        <v>6.65</v>
      </c>
      <c r="U22" s="31">
        <f t="shared" si="3"/>
        <v>1110.6799999999998</v>
      </c>
      <c r="V22" s="31">
        <f t="shared" si="3"/>
        <v>2.1000000000000005E-2</v>
      </c>
      <c r="W22" s="31">
        <f t="shared" si="3"/>
        <v>4.0000000000000001E-3</v>
      </c>
      <c r="X22" s="64">
        <f t="shared" si="3"/>
        <v>3.02</v>
      </c>
    </row>
    <row r="23" spans="1:24" s="33" customFormat="1" ht="26.45" customHeight="1" thickBot="1" x14ac:dyDescent="0.3">
      <c r="A23" s="142"/>
      <c r="B23" s="244"/>
      <c r="C23" s="136"/>
      <c r="D23" s="474"/>
      <c r="E23" s="155" t="s">
        <v>20</v>
      </c>
      <c r="F23" s="133"/>
      <c r="G23" s="204"/>
      <c r="H23" s="200"/>
      <c r="I23" s="47"/>
      <c r="J23" s="117"/>
      <c r="K23" s="391">
        <f>K22/23.5</f>
        <v>31.200000000000003</v>
      </c>
      <c r="L23" s="200"/>
      <c r="M23" s="153"/>
      <c r="N23" s="47"/>
      <c r="O23" s="47"/>
      <c r="P23" s="117"/>
      <c r="Q23" s="153"/>
      <c r="R23" s="47"/>
      <c r="S23" s="47"/>
      <c r="T23" s="47"/>
      <c r="U23" s="47"/>
      <c r="V23" s="47"/>
      <c r="W23" s="47"/>
      <c r="X23" s="117"/>
    </row>
    <row r="24" spans="1:24" ht="15.75" x14ac:dyDescent="0.25">
      <c r="A24" s="9"/>
      <c r="B24" s="224"/>
      <c r="C24" s="225"/>
      <c r="D24" s="232"/>
      <c r="E24" s="26"/>
      <c r="F24" s="26"/>
      <c r="G24" s="211"/>
      <c r="H24" s="212"/>
      <c r="I24" s="211"/>
      <c r="J24" s="26"/>
      <c r="K24" s="213"/>
      <c r="L24" s="26"/>
      <c r="M24" s="26"/>
      <c r="N24" s="26"/>
      <c r="O24" s="214"/>
      <c r="P24" s="214"/>
      <c r="Q24" s="214"/>
      <c r="R24" s="214"/>
      <c r="S24" s="21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2"/>
  <sheetViews>
    <sheetView zoomScale="70" zoomScaleNormal="70" workbookViewId="0">
      <selection activeCell="J8" sqref="J8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3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1.7109375" customWidth="1"/>
    <col min="23" max="23" width="13.7109375" customWidth="1"/>
  </cols>
  <sheetData>
    <row r="2" spans="1:24" ht="23.25" x14ac:dyDescent="0.35">
      <c r="A2" s="6" t="s">
        <v>1</v>
      </c>
      <c r="B2" s="7"/>
      <c r="C2" s="228"/>
      <c r="D2" s="230" t="s">
        <v>3</v>
      </c>
      <c r="E2" s="6"/>
      <c r="F2" s="8" t="s">
        <v>2</v>
      </c>
      <c r="G2" s="118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29"/>
      <c r="D3" s="2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426"/>
      <c r="C4" s="636" t="s">
        <v>38</v>
      </c>
      <c r="D4" s="249"/>
      <c r="E4" s="668"/>
      <c r="F4" s="637"/>
      <c r="G4" s="636"/>
      <c r="H4" s="755" t="s">
        <v>21</v>
      </c>
      <c r="I4" s="756"/>
      <c r="J4" s="757"/>
      <c r="K4" s="640" t="s">
        <v>22</v>
      </c>
      <c r="L4" s="891" t="s">
        <v>23</v>
      </c>
      <c r="M4" s="892"/>
      <c r="N4" s="893"/>
      <c r="O4" s="908"/>
      <c r="P4" s="909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28.5" customHeight="1" thickBot="1" x14ac:dyDescent="0.3">
      <c r="A5" s="138" t="s">
        <v>0</v>
      </c>
      <c r="B5" s="104"/>
      <c r="C5" s="99" t="s">
        <v>39</v>
      </c>
      <c r="D5" s="669" t="s">
        <v>40</v>
      </c>
      <c r="E5" s="99" t="s">
        <v>37</v>
      </c>
      <c r="F5" s="104" t="s">
        <v>25</v>
      </c>
      <c r="G5" s="99" t="s">
        <v>36</v>
      </c>
      <c r="H5" s="123" t="s">
        <v>26</v>
      </c>
      <c r="I5" s="478" t="s">
        <v>27</v>
      </c>
      <c r="J5" s="730" t="s">
        <v>28</v>
      </c>
      <c r="K5" s="641" t="s">
        <v>29</v>
      </c>
      <c r="L5" s="348" t="s">
        <v>30</v>
      </c>
      <c r="M5" s="348" t="s">
        <v>110</v>
      </c>
      <c r="N5" s="770" t="s">
        <v>31</v>
      </c>
      <c r="O5" s="765" t="s">
        <v>111</v>
      </c>
      <c r="P5" s="478" t="s">
        <v>112</v>
      </c>
      <c r="Q5" s="99" t="s">
        <v>32</v>
      </c>
      <c r="R5" s="478" t="s">
        <v>33</v>
      </c>
      <c r="S5" s="99" t="s">
        <v>34</v>
      </c>
      <c r="T5" s="478" t="s">
        <v>35</v>
      </c>
      <c r="U5" s="747" t="s">
        <v>113</v>
      </c>
      <c r="V5" s="747" t="s">
        <v>114</v>
      </c>
      <c r="W5" s="747" t="s">
        <v>115</v>
      </c>
      <c r="X5" s="104" t="s">
        <v>116</v>
      </c>
    </row>
    <row r="6" spans="1:24" s="15" customFormat="1" ht="39" customHeight="1" x14ac:dyDescent="0.25">
      <c r="A6" s="105" t="s">
        <v>6</v>
      </c>
      <c r="B6" s="152"/>
      <c r="C6" s="384">
        <v>166</v>
      </c>
      <c r="D6" s="689" t="s">
        <v>75</v>
      </c>
      <c r="E6" s="454" t="s">
        <v>107</v>
      </c>
      <c r="F6" s="217">
        <v>50</v>
      </c>
      <c r="G6" s="456"/>
      <c r="H6" s="435">
        <v>2.9</v>
      </c>
      <c r="I6" s="368">
        <v>3.99</v>
      </c>
      <c r="J6" s="436">
        <v>18.989999999999998</v>
      </c>
      <c r="K6" s="729">
        <v>127.19</v>
      </c>
      <c r="L6" s="43">
        <v>0.05</v>
      </c>
      <c r="M6" s="43">
        <v>0.06</v>
      </c>
      <c r="N6" s="34">
        <v>0.1</v>
      </c>
      <c r="O6" s="34">
        <v>10</v>
      </c>
      <c r="P6" s="44">
        <v>0.04</v>
      </c>
      <c r="Q6" s="258">
        <v>34.11</v>
      </c>
      <c r="R6" s="34">
        <v>47.35</v>
      </c>
      <c r="S6" s="34">
        <v>13.19</v>
      </c>
      <c r="T6" s="34">
        <v>0.56999999999999995</v>
      </c>
      <c r="U6" s="34">
        <v>36.979999999999997</v>
      </c>
      <c r="V6" s="34">
        <v>0</v>
      </c>
      <c r="W6" s="34">
        <v>0</v>
      </c>
      <c r="X6" s="218">
        <v>0</v>
      </c>
    </row>
    <row r="7" spans="1:24" s="33" customFormat="1" ht="26.45" customHeight="1" x14ac:dyDescent="0.25">
      <c r="A7" s="139"/>
      <c r="B7" s="159"/>
      <c r="C7" s="167">
        <v>59</v>
      </c>
      <c r="D7" s="148" t="s">
        <v>58</v>
      </c>
      <c r="E7" s="284" t="s">
        <v>139</v>
      </c>
      <c r="F7" s="223">
        <v>205</v>
      </c>
      <c r="G7" s="101"/>
      <c r="H7" s="273">
        <v>8.1999999999999993</v>
      </c>
      <c r="I7" s="19">
        <v>8.73</v>
      </c>
      <c r="J7" s="42">
        <v>29.68</v>
      </c>
      <c r="K7" s="192">
        <v>230.33</v>
      </c>
      <c r="L7" s="16">
        <v>0.14000000000000001</v>
      </c>
      <c r="M7" s="16">
        <v>0.25</v>
      </c>
      <c r="N7" s="14">
        <v>0.96</v>
      </c>
      <c r="O7" s="14">
        <v>40</v>
      </c>
      <c r="P7" s="17">
        <v>0.16</v>
      </c>
      <c r="Q7" s="236">
        <v>209.93</v>
      </c>
      <c r="R7" s="14">
        <v>223.4</v>
      </c>
      <c r="S7" s="14">
        <v>52.89</v>
      </c>
      <c r="T7" s="14">
        <v>1.04</v>
      </c>
      <c r="U7" s="14">
        <v>299.58</v>
      </c>
      <c r="V7" s="14">
        <v>1.6E-2</v>
      </c>
      <c r="W7" s="14">
        <v>1.2E-2</v>
      </c>
      <c r="X7" s="38">
        <v>0.05</v>
      </c>
    </row>
    <row r="8" spans="1:24" s="33" customFormat="1" ht="26.45" customHeight="1" x14ac:dyDescent="0.25">
      <c r="A8" s="139"/>
      <c r="B8" s="159"/>
      <c r="C8" s="129">
        <v>114</v>
      </c>
      <c r="D8" s="178" t="s">
        <v>45</v>
      </c>
      <c r="E8" s="215" t="s">
        <v>50</v>
      </c>
      <c r="F8" s="280">
        <v>200</v>
      </c>
      <c r="G8" s="129"/>
      <c r="H8" s="16">
        <v>0</v>
      </c>
      <c r="I8" s="14">
        <v>0</v>
      </c>
      <c r="J8" s="17">
        <v>7.27</v>
      </c>
      <c r="K8" s="189">
        <v>28.73</v>
      </c>
      <c r="L8" s="16">
        <v>0</v>
      </c>
      <c r="M8" s="16">
        <v>0</v>
      </c>
      <c r="N8" s="14">
        <v>0</v>
      </c>
      <c r="O8" s="14">
        <v>0</v>
      </c>
      <c r="P8" s="38">
        <v>0</v>
      </c>
      <c r="Q8" s="16">
        <v>0.26</v>
      </c>
      <c r="R8" s="14">
        <v>0.03</v>
      </c>
      <c r="S8" s="14">
        <v>0.03</v>
      </c>
      <c r="T8" s="14">
        <v>0.02</v>
      </c>
      <c r="U8" s="14">
        <v>0.28999999999999998</v>
      </c>
      <c r="V8" s="14">
        <v>0</v>
      </c>
      <c r="W8" s="14">
        <v>0</v>
      </c>
      <c r="X8" s="38">
        <v>0</v>
      </c>
    </row>
    <row r="9" spans="1:24" s="33" customFormat="1" ht="26.45" customHeight="1" x14ac:dyDescent="0.25">
      <c r="A9" s="139"/>
      <c r="B9" s="241"/>
      <c r="C9" s="132">
        <v>121</v>
      </c>
      <c r="D9" s="178" t="s">
        <v>14</v>
      </c>
      <c r="E9" s="215" t="s">
        <v>49</v>
      </c>
      <c r="F9" s="280">
        <v>30</v>
      </c>
      <c r="G9" s="129"/>
      <c r="H9" s="16">
        <v>2.25</v>
      </c>
      <c r="I9" s="14">
        <v>0.87</v>
      </c>
      <c r="J9" s="17">
        <v>14.94</v>
      </c>
      <c r="K9" s="189">
        <v>78.599999999999994</v>
      </c>
      <c r="L9" s="236">
        <v>0.03</v>
      </c>
      <c r="M9" s="16">
        <v>0.01</v>
      </c>
      <c r="N9" s="14">
        <v>0</v>
      </c>
      <c r="O9" s="14">
        <v>0</v>
      </c>
      <c r="P9" s="17">
        <v>0</v>
      </c>
      <c r="Q9" s="236">
        <v>5.7</v>
      </c>
      <c r="R9" s="14">
        <v>19.5</v>
      </c>
      <c r="S9" s="14">
        <v>3.9</v>
      </c>
      <c r="T9" s="14">
        <v>0.36</v>
      </c>
      <c r="U9" s="14">
        <v>27.6</v>
      </c>
      <c r="V9" s="14">
        <v>0</v>
      </c>
      <c r="W9" s="14">
        <v>0</v>
      </c>
      <c r="X9" s="38">
        <v>0</v>
      </c>
    </row>
    <row r="10" spans="1:24" s="33" customFormat="1" ht="26.45" customHeight="1" x14ac:dyDescent="0.25">
      <c r="A10" s="139"/>
      <c r="B10" s="130"/>
      <c r="C10" s="167" t="s">
        <v>151</v>
      </c>
      <c r="D10" s="127" t="s">
        <v>17</v>
      </c>
      <c r="E10" s="202" t="s">
        <v>167</v>
      </c>
      <c r="F10" s="130">
        <v>200</v>
      </c>
      <c r="G10" s="427"/>
      <c r="H10" s="236">
        <v>8.25</v>
      </c>
      <c r="I10" s="14">
        <v>6.25</v>
      </c>
      <c r="J10" s="38">
        <v>22</v>
      </c>
      <c r="K10" s="189">
        <v>175</v>
      </c>
      <c r="L10" s="16"/>
      <c r="M10" s="16"/>
      <c r="N10" s="14"/>
      <c r="O10" s="14"/>
      <c r="P10" s="17"/>
      <c r="Q10" s="236"/>
      <c r="R10" s="14"/>
      <c r="S10" s="14"/>
      <c r="T10" s="14"/>
      <c r="U10" s="14"/>
      <c r="V10" s="14"/>
      <c r="W10" s="14"/>
      <c r="X10" s="38"/>
    </row>
    <row r="11" spans="1:24" s="33" customFormat="1" ht="26.45" customHeight="1" x14ac:dyDescent="0.25">
      <c r="A11" s="139"/>
      <c r="B11" s="130"/>
      <c r="C11" s="167"/>
      <c r="D11" s="127"/>
      <c r="E11" s="179" t="s">
        <v>19</v>
      </c>
      <c r="F11" s="269">
        <f>SUM(F6:F10)</f>
        <v>685</v>
      </c>
      <c r="G11" s="427"/>
      <c r="H11" s="273">
        <f t="shared" ref="H11:X11" si="0">SUM(H6:H10)</f>
        <v>21.6</v>
      </c>
      <c r="I11" s="19">
        <f t="shared" si="0"/>
        <v>19.84</v>
      </c>
      <c r="J11" s="42">
        <f t="shared" si="0"/>
        <v>92.88</v>
      </c>
      <c r="K11" s="221">
        <f t="shared" si="0"/>
        <v>639.85</v>
      </c>
      <c r="L11" s="18">
        <f t="shared" si="0"/>
        <v>0.22</v>
      </c>
      <c r="M11" s="19">
        <f t="shared" si="0"/>
        <v>0.32</v>
      </c>
      <c r="N11" s="19">
        <f t="shared" si="0"/>
        <v>1.06</v>
      </c>
      <c r="O11" s="19">
        <f t="shared" si="0"/>
        <v>50</v>
      </c>
      <c r="P11" s="20">
        <f t="shared" si="0"/>
        <v>0.2</v>
      </c>
      <c r="Q11" s="273">
        <f t="shared" si="0"/>
        <v>250</v>
      </c>
      <c r="R11" s="19">
        <f t="shared" si="0"/>
        <v>290.27999999999997</v>
      </c>
      <c r="S11" s="19">
        <f t="shared" si="0"/>
        <v>70.010000000000005</v>
      </c>
      <c r="T11" s="19">
        <f t="shared" si="0"/>
        <v>1.9899999999999998</v>
      </c>
      <c r="U11" s="19">
        <f t="shared" si="0"/>
        <v>364.45000000000005</v>
      </c>
      <c r="V11" s="19">
        <f t="shared" si="0"/>
        <v>1.6E-2</v>
      </c>
      <c r="W11" s="19">
        <f t="shared" si="0"/>
        <v>1.2E-2</v>
      </c>
      <c r="X11" s="42">
        <f t="shared" si="0"/>
        <v>0.05</v>
      </c>
    </row>
    <row r="12" spans="1:24" s="33" customFormat="1" ht="26.45" customHeight="1" thickBot="1" x14ac:dyDescent="0.3">
      <c r="A12" s="140"/>
      <c r="B12" s="244"/>
      <c r="C12" s="195"/>
      <c r="D12" s="251"/>
      <c r="E12" s="180" t="s">
        <v>20</v>
      </c>
      <c r="F12" s="357"/>
      <c r="G12" s="204"/>
      <c r="H12" s="200"/>
      <c r="I12" s="47"/>
      <c r="J12" s="117"/>
      <c r="K12" s="358">
        <f>K11/23.5</f>
        <v>27.227659574468085</v>
      </c>
      <c r="L12" s="153"/>
      <c r="M12" s="153"/>
      <c r="N12" s="47"/>
      <c r="O12" s="47"/>
      <c r="P12" s="124"/>
      <c r="Q12" s="200"/>
      <c r="R12" s="47"/>
      <c r="S12" s="47"/>
      <c r="T12" s="47"/>
      <c r="U12" s="47"/>
      <c r="V12" s="47"/>
      <c r="W12" s="47"/>
      <c r="X12" s="117"/>
    </row>
    <row r="13" spans="1:24" s="15" customFormat="1" ht="26.45" customHeight="1" x14ac:dyDescent="0.25">
      <c r="A13" s="105" t="s">
        <v>7</v>
      </c>
      <c r="B13" s="274"/>
      <c r="C13" s="134">
        <v>25</v>
      </c>
      <c r="D13" s="642" t="s">
        <v>18</v>
      </c>
      <c r="E13" s="335" t="s">
        <v>48</v>
      </c>
      <c r="F13" s="350">
        <v>150</v>
      </c>
      <c r="G13" s="134"/>
      <c r="H13" s="35">
        <v>0.6</v>
      </c>
      <c r="I13" s="36">
        <v>0.45</v>
      </c>
      <c r="J13" s="39">
        <v>15.45</v>
      </c>
      <c r="K13" s="191">
        <v>70.5</v>
      </c>
      <c r="L13" s="266">
        <v>0.03</v>
      </c>
      <c r="M13" s="35">
        <v>0.05</v>
      </c>
      <c r="N13" s="36">
        <v>7.5</v>
      </c>
      <c r="O13" s="36">
        <v>0</v>
      </c>
      <c r="P13" s="37">
        <v>0</v>
      </c>
      <c r="Q13" s="35">
        <v>28.5</v>
      </c>
      <c r="R13" s="36">
        <v>24</v>
      </c>
      <c r="S13" s="36">
        <v>18</v>
      </c>
      <c r="T13" s="36">
        <v>0</v>
      </c>
      <c r="U13" s="36">
        <v>232.5</v>
      </c>
      <c r="V13" s="36">
        <v>1E-3</v>
      </c>
      <c r="W13" s="36">
        <v>0</v>
      </c>
      <c r="X13" s="42">
        <v>0.01</v>
      </c>
    </row>
    <row r="14" spans="1:24" s="15" customFormat="1" ht="26.45" customHeight="1" x14ac:dyDescent="0.25">
      <c r="A14" s="105"/>
      <c r="B14" s="89"/>
      <c r="C14" s="131">
        <v>32</v>
      </c>
      <c r="D14" s="315" t="s">
        <v>9</v>
      </c>
      <c r="E14" s="284" t="s">
        <v>51</v>
      </c>
      <c r="F14" s="629">
        <v>200</v>
      </c>
      <c r="G14" s="144"/>
      <c r="H14" s="237">
        <v>5.88</v>
      </c>
      <c r="I14" s="13">
        <v>8.82</v>
      </c>
      <c r="J14" s="40">
        <v>9.6</v>
      </c>
      <c r="K14" s="145">
        <v>142.19999999999999</v>
      </c>
      <c r="L14" s="237">
        <v>0.04</v>
      </c>
      <c r="M14" s="73">
        <v>0.08</v>
      </c>
      <c r="N14" s="13">
        <v>2.2400000000000002</v>
      </c>
      <c r="O14" s="13">
        <v>132.44</v>
      </c>
      <c r="P14" s="40">
        <v>0.06</v>
      </c>
      <c r="Q14" s="73">
        <v>32.880000000000003</v>
      </c>
      <c r="R14" s="13">
        <v>83.64</v>
      </c>
      <c r="S14" s="13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0">
        <v>3.5999999999999997E-2</v>
      </c>
    </row>
    <row r="15" spans="1:24" s="33" customFormat="1" ht="32.25" customHeight="1" x14ac:dyDescent="0.25">
      <c r="A15" s="106"/>
      <c r="B15" s="159"/>
      <c r="C15" s="267">
        <v>177</v>
      </c>
      <c r="D15" s="147" t="s">
        <v>10</v>
      </c>
      <c r="E15" s="173" t="s">
        <v>150</v>
      </c>
      <c r="F15" s="129">
        <v>90</v>
      </c>
      <c r="G15" s="143"/>
      <c r="H15" s="236">
        <v>15.77</v>
      </c>
      <c r="I15" s="14">
        <v>13.36</v>
      </c>
      <c r="J15" s="38">
        <v>1.61</v>
      </c>
      <c r="K15" s="196">
        <v>190.47</v>
      </c>
      <c r="L15" s="236">
        <v>7.0000000000000007E-2</v>
      </c>
      <c r="M15" s="16">
        <v>0.12</v>
      </c>
      <c r="N15" s="14">
        <v>1.7</v>
      </c>
      <c r="O15" s="14">
        <v>110</v>
      </c>
      <c r="P15" s="17">
        <v>0.01</v>
      </c>
      <c r="Q15" s="236">
        <v>20.18</v>
      </c>
      <c r="R15" s="14">
        <v>132.25</v>
      </c>
      <c r="S15" s="14">
        <v>19.47</v>
      </c>
      <c r="T15" s="14">
        <v>1.1399999999999999</v>
      </c>
      <c r="U15" s="14">
        <v>222.69</v>
      </c>
      <c r="V15" s="14">
        <v>4.0000000000000001E-3</v>
      </c>
      <c r="W15" s="14">
        <v>0</v>
      </c>
      <c r="X15" s="38">
        <v>0.1</v>
      </c>
    </row>
    <row r="16" spans="1:24" s="33" customFormat="1" ht="27" customHeight="1" x14ac:dyDescent="0.25">
      <c r="A16" s="106"/>
      <c r="B16" s="121"/>
      <c r="C16" s="168">
        <v>54</v>
      </c>
      <c r="D16" s="147" t="s">
        <v>79</v>
      </c>
      <c r="E16" s="173" t="s">
        <v>42</v>
      </c>
      <c r="F16" s="129">
        <v>150</v>
      </c>
      <c r="G16" s="143"/>
      <c r="H16" s="237">
        <v>7.26</v>
      </c>
      <c r="I16" s="13">
        <v>4.96</v>
      </c>
      <c r="J16" s="40">
        <v>31.76</v>
      </c>
      <c r="K16" s="145">
        <v>198.84</v>
      </c>
      <c r="L16" s="73">
        <v>0.19</v>
      </c>
      <c r="M16" s="73">
        <v>0.1</v>
      </c>
      <c r="N16" s="13">
        <v>0</v>
      </c>
      <c r="O16" s="13">
        <v>10</v>
      </c>
      <c r="P16" s="22">
        <v>0.06</v>
      </c>
      <c r="Q16" s="237">
        <v>13.09</v>
      </c>
      <c r="R16" s="13">
        <v>159.71</v>
      </c>
      <c r="S16" s="13">
        <v>106.22</v>
      </c>
      <c r="T16" s="13">
        <v>3.57</v>
      </c>
      <c r="U16" s="13">
        <v>193.67</v>
      </c>
      <c r="V16" s="13">
        <v>2E-3</v>
      </c>
      <c r="W16" s="13">
        <v>3.0000000000000001E-3</v>
      </c>
      <c r="X16" s="40">
        <v>0.01</v>
      </c>
    </row>
    <row r="17" spans="1:24" s="15" customFormat="1" ht="38.25" customHeight="1" x14ac:dyDescent="0.25">
      <c r="A17" s="107"/>
      <c r="B17" s="119"/>
      <c r="C17" s="288">
        <v>104</v>
      </c>
      <c r="D17" s="147" t="s">
        <v>17</v>
      </c>
      <c r="E17" s="173" t="s">
        <v>71</v>
      </c>
      <c r="F17" s="129">
        <v>200</v>
      </c>
      <c r="G17" s="692"/>
      <c r="H17" s="236">
        <v>0</v>
      </c>
      <c r="I17" s="14">
        <v>0</v>
      </c>
      <c r="J17" s="38">
        <v>14.16</v>
      </c>
      <c r="K17" s="196">
        <v>55.48</v>
      </c>
      <c r="L17" s="236">
        <v>0.09</v>
      </c>
      <c r="M17" s="16">
        <v>0.1</v>
      </c>
      <c r="N17" s="14">
        <v>2.94</v>
      </c>
      <c r="O17" s="14">
        <v>80</v>
      </c>
      <c r="P17" s="17">
        <v>0.96</v>
      </c>
      <c r="Q17" s="236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38">
        <v>0</v>
      </c>
    </row>
    <row r="18" spans="1:24" s="15" customFormat="1" ht="26.45" customHeight="1" x14ac:dyDescent="0.25">
      <c r="A18" s="107"/>
      <c r="B18" s="119"/>
      <c r="C18" s="288">
        <v>119</v>
      </c>
      <c r="D18" s="147" t="s">
        <v>14</v>
      </c>
      <c r="E18" s="178" t="s">
        <v>53</v>
      </c>
      <c r="F18" s="183">
        <v>20</v>
      </c>
      <c r="G18" s="125"/>
      <c r="H18" s="236">
        <v>1.52</v>
      </c>
      <c r="I18" s="14">
        <v>0.16</v>
      </c>
      <c r="J18" s="38">
        <v>9.84</v>
      </c>
      <c r="K18" s="256">
        <v>47</v>
      </c>
      <c r="L18" s="236">
        <v>0.02</v>
      </c>
      <c r="M18" s="16">
        <v>0.01</v>
      </c>
      <c r="N18" s="14">
        <v>0</v>
      </c>
      <c r="O18" s="14">
        <v>0</v>
      </c>
      <c r="P18" s="38">
        <v>0</v>
      </c>
      <c r="Q18" s="236">
        <v>4</v>
      </c>
      <c r="R18" s="14">
        <v>13</v>
      </c>
      <c r="S18" s="14">
        <v>2.8</v>
      </c>
      <c r="T18" s="16">
        <v>0.22</v>
      </c>
      <c r="U18" s="14">
        <v>18.600000000000001</v>
      </c>
      <c r="V18" s="14">
        <v>1E-3</v>
      </c>
      <c r="W18" s="16">
        <v>1E-3</v>
      </c>
      <c r="X18" s="38">
        <v>2.9</v>
      </c>
    </row>
    <row r="19" spans="1:24" s="15" customFormat="1" ht="23.25" customHeight="1" x14ac:dyDescent="0.25">
      <c r="A19" s="107"/>
      <c r="B19" s="131"/>
      <c r="C19" s="168">
        <v>120</v>
      </c>
      <c r="D19" s="147" t="s">
        <v>15</v>
      </c>
      <c r="E19" s="178" t="s">
        <v>46</v>
      </c>
      <c r="F19" s="167">
        <v>20</v>
      </c>
      <c r="G19" s="167"/>
      <c r="H19" s="273">
        <v>1.32</v>
      </c>
      <c r="I19" s="19">
        <v>0.24</v>
      </c>
      <c r="J19" s="20">
        <v>8.0399999999999991</v>
      </c>
      <c r="K19" s="430">
        <v>39.6</v>
      </c>
      <c r="L19" s="273">
        <v>0.03</v>
      </c>
      <c r="M19" s="19">
        <v>0.02</v>
      </c>
      <c r="N19" s="19">
        <v>0</v>
      </c>
      <c r="O19" s="19">
        <v>0</v>
      </c>
      <c r="P19" s="20">
        <v>0</v>
      </c>
      <c r="Q19" s="273">
        <v>5.8</v>
      </c>
      <c r="R19" s="19">
        <v>30</v>
      </c>
      <c r="S19" s="19">
        <v>9.4</v>
      </c>
      <c r="T19" s="19">
        <v>0.78</v>
      </c>
      <c r="U19" s="19">
        <v>47</v>
      </c>
      <c r="V19" s="19">
        <v>1E-3</v>
      </c>
      <c r="W19" s="19">
        <v>1E-3</v>
      </c>
      <c r="X19" s="42">
        <v>0</v>
      </c>
    </row>
    <row r="20" spans="1:24" s="33" customFormat="1" ht="26.45" customHeight="1" x14ac:dyDescent="0.25">
      <c r="A20" s="106"/>
      <c r="B20" s="159"/>
      <c r="C20" s="169"/>
      <c r="D20" s="381"/>
      <c r="E20" s="179" t="s">
        <v>19</v>
      </c>
      <c r="F20" s="193">
        <f>SUM(F13:F19)</f>
        <v>830</v>
      </c>
      <c r="G20" s="260"/>
      <c r="H20" s="198">
        <f t="shared" ref="H20:X20" si="1">SUM(H13:H19)</f>
        <v>32.349999999999994</v>
      </c>
      <c r="I20" s="31">
        <f t="shared" si="1"/>
        <v>27.99</v>
      </c>
      <c r="J20" s="64">
        <f t="shared" si="1"/>
        <v>90.460000000000008</v>
      </c>
      <c r="K20" s="388">
        <f t="shared" si="1"/>
        <v>744.09</v>
      </c>
      <c r="L20" s="32">
        <f t="shared" si="1"/>
        <v>0.47000000000000008</v>
      </c>
      <c r="M20" s="31">
        <f t="shared" si="1"/>
        <v>0.48</v>
      </c>
      <c r="N20" s="31">
        <f t="shared" si="1"/>
        <v>14.379999999999999</v>
      </c>
      <c r="O20" s="31">
        <f t="shared" si="1"/>
        <v>332.44</v>
      </c>
      <c r="P20" s="267">
        <f t="shared" si="1"/>
        <v>1.0899999999999999</v>
      </c>
      <c r="Q20" s="198">
        <f t="shared" si="1"/>
        <v>104.45</v>
      </c>
      <c r="R20" s="31">
        <f t="shared" si="1"/>
        <v>442.6</v>
      </c>
      <c r="S20" s="31">
        <f t="shared" si="1"/>
        <v>178.63000000000002</v>
      </c>
      <c r="T20" s="31">
        <f t="shared" si="1"/>
        <v>7.15</v>
      </c>
      <c r="U20" s="31">
        <f t="shared" si="1"/>
        <v>1035.26</v>
      </c>
      <c r="V20" s="31">
        <f t="shared" si="1"/>
        <v>1.4999999999999999E-2</v>
      </c>
      <c r="W20" s="31">
        <f t="shared" si="1"/>
        <v>5.0000000000000001E-3</v>
      </c>
      <c r="X20" s="64">
        <f t="shared" si="1"/>
        <v>3.056</v>
      </c>
    </row>
    <row r="21" spans="1:24" s="33" customFormat="1" ht="26.45" customHeight="1" thickBot="1" x14ac:dyDescent="0.3">
      <c r="A21" s="142"/>
      <c r="B21" s="244"/>
      <c r="C21" s="170"/>
      <c r="D21" s="455"/>
      <c r="E21" s="180" t="s">
        <v>20</v>
      </c>
      <c r="F21" s="133"/>
      <c r="G21" s="268"/>
      <c r="H21" s="200"/>
      <c r="I21" s="47"/>
      <c r="J21" s="117"/>
      <c r="K21" s="458">
        <f>K20/23.5</f>
        <v>31.663404255319151</v>
      </c>
      <c r="L21" s="153"/>
      <c r="M21" s="153"/>
      <c r="N21" s="47"/>
      <c r="O21" s="47"/>
      <c r="P21" s="124"/>
      <c r="Q21" s="200"/>
      <c r="R21" s="47"/>
      <c r="S21" s="47"/>
      <c r="T21" s="47"/>
      <c r="U21" s="47"/>
      <c r="V21" s="47"/>
      <c r="W21" s="47"/>
      <c r="X21" s="117"/>
    </row>
    <row r="22" spans="1:24" ht="15.75" x14ac:dyDescent="0.25">
      <c r="A22" s="9"/>
      <c r="B22" s="224"/>
      <c r="C22" s="225"/>
      <c r="D22" s="232"/>
      <c r="E22" s="26"/>
      <c r="F22" s="26"/>
      <c r="G22" s="211"/>
      <c r="H22" s="212"/>
      <c r="I22" s="211"/>
      <c r="J22" s="26"/>
      <c r="K22" s="213"/>
      <c r="L22" s="26"/>
      <c r="M22" s="26"/>
      <c r="N22" s="26"/>
      <c r="O22" s="214"/>
      <c r="P22" s="214"/>
      <c r="Q22" s="214"/>
      <c r="R22" s="214"/>
      <c r="S22" s="21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="73" zoomScaleNormal="73" workbookViewId="0">
      <selection activeCell="C6" sqref="C6"/>
    </sheetView>
  </sheetViews>
  <sheetFormatPr defaultRowHeight="15" x14ac:dyDescent="0.25"/>
  <cols>
    <col min="1" max="1" width="20.7109375" customWidth="1"/>
    <col min="2" max="2" width="56.28515625" customWidth="1"/>
    <col min="3" max="3" width="13.85546875" customWidth="1"/>
    <col min="5" max="5" width="11.28515625" customWidth="1"/>
    <col min="6" max="6" width="12.85546875" customWidth="1"/>
    <col min="7" max="7" width="20.7109375" customWidth="1"/>
  </cols>
  <sheetData>
    <row r="2" spans="1:7" ht="23.25" x14ac:dyDescent="0.35">
      <c r="A2" s="6" t="s">
        <v>1</v>
      </c>
      <c r="B2" s="6"/>
      <c r="C2" s="8" t="s">
        <v>2</v>
      </c>
      <c r="D2" s="6"/>
      <c r="G2" s="8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s="15" customFormat="1" ht="21.75" customHeight="1" x14ac:dyDescent="0.25">
      <c r="A4" s="137"/>
      <c r="B4" s="172"/>
      <c r="C4" s="376"/>
      <c r="D4" s="286" t="s">
        <v>21</v>
      </c>
      <c r="E4" s="309"/>
      <c r="F4" s="255"/>
      <c r="G4" s="187" t="s">
        <v>22</v>
      </c>
    </row>
    <row r="5" spans="1:7" s="15" customFormat="1" ht="16.5" thickBot="1" x14ac:dyDescent="0.3">
      <c r="A5" s="138" t="s">
        <v>0</v>
      </c>
      <c r="B5" s="488" t="s">
        <v>37</v>
      </c>
      <c r="C5" s="104" t="s">
        <v>25</v>
      </c>
      <c r="D5" s="570" t="s">
        <v>26</v>
      </c>
      <c r="E5" s="499" t="s">
        <v>27</v>
      </c>
      <c r="F5" s="501" t="s">
        <v>28</v>
      </c>
      <c r="G5" s="188" t="s">
        <v>29</v>
      </c>
    </row>
    <row r="6" spans="1:7" s="15" customFormat="1" ht="26.45" customHeight="1" x14ac:dyDescent="0.25">
      <c r="A6" s="105" t="s">
        <v>6</v>
      </c>
      <c r="B6" s="382" t="s">
        <v>163</v>
      </c>
      <c r="C6" s="569">
        <v>15</v>
      </c>
      <c r="D6" s="266">
        <v>0.12</v>
      </c>
      <c r="E6" s="36">
        <v>10.88</v>
      </c>
      <c r="F6" s="37">
        <v>0.19</v>
      </c>
      <c r="G6" s="429">
        <v>99.15</v>
      </c>
    </row>
    <row r="7" spans="1:7" s="15" customFormat="1" ht="26.45" customHeight="1" x14ac:dyDescent="0.25">
      <c r="A7" s="105"/>
      <c r="B7" s="354" t="s">
        <v>109</v>
      </c>
      <c r="C7" s="644">
        <v>150</v>
      </c>
      <c r="D7" s="247">
        <v>4.3</v>
      </c>
      <c r="E7" s="76">
        <v>4.24</v>
      </c>
      <c r="F7" s="206">
        <v>18.77</v>
      </c>
      <c r="G7" s="371">
        <v>129.54</v>
      </c>
    </row>
    <row r="8" spans="1:7" s="15" customFormat="1" ht="22.5" customHeight="1" x14ac:dyDescent="0.25">
      <c r="A8" s="105"/>
      <c r="B8" s="432" t="s">
        <v>183</v>
      </c>
      <c r="C8" s="655">
        <v>90</v>
      </c>
      <c r="D8" s="238">
        <v>15.77</v>
      </c>
      <c r="E8" s="63">
        <v>13.36</v>
      </c>
      <c r="F8" s="110">
        <v>1.61</v>
      </c>
      <c r="G8" s="389">
        <v>190.47</v>
      </c>
    </row>
    <row r="9" spans="1:7" s="15" customFormat="1" ht="37.5" customHeight="1" x14ac:dyDescent="0.25">
      <c r="A9" s="105"/>
      <c r="B9" s="628" t="s">
        <v>140</v>
      </c>
      <c r="C9" s="589">
        <v>200</v>
      </c>
      <c r="D9" s="236">
        <v>0</v>
      </c>
      <c r="E9" s="14">
        <v>0</v>
      </c>
      <c r="F9" s="38">
        <v>14.16</v>
      </c>
      <c r="G9" s="256">
        <v>55.48</v>
      </c>
    </row>
    <row r="10" spans="1:7" s="15" customFormat="1" ht="26.45" customHeight="1" x14ac:dyDescent="0.25">
      <c r="A10" s="105"/>
      <c r="B10" s="147" t="s">
        <v>53</v>
      </c>
      <c r="C10" s="143">
        <v>25</v>
      </c>
      <c r="D10" s="236">
        <v>1.9</v>
      </c>
      <c r="E10" s="14">
        <v>0.2</v>
      </c>
      <c r="F10" s="38">
        <v>12.3</v>
      </c>
      <c r="G10" s="257">
        <v>58.75</v>
      </c>
    </row>
    <row r="11" spans="1:7" s="15" customFormat="1" ht="26.45" customHeight="1" x14ac:dyDescent="0.25">
      <c r="A11" s="105"/>
      <c r="B11" s="147" t="s">
        <v>46</v>
      </c>
      <c r="C11" s="143">
        <v>20</v>
      </c>
      <c r="D11" s="236">
        <v>1.32</v>
      </c>
      <c r="E11" s="14">
        <v>0.24</v>
      </c>
      <c r="F11" s="38">
        <v>8.0399999999999991</v>
      </c>
      <c r="G11" s="257">
        <v>39.6</v>
      </c>
    </row>
    <row r="12" spans="1:7" s="15" customFormat="1" ht="26.45" customHeight="1" x14ac:dyDescent="0.25">
      <c r="A12" s="105"/>
      <c r="B12" s="301" t="s">
        <v>19</v>
      </c>
      <c r="C12" s="552">
        <f>C6+C7+C8+C9+C10+C11</f>
        <v>500</v>
      </c>
      <c r="D12" s="304">
        <f>D6+D7+D8+D9+D10+D11</f>
        <v>23.409999999999997</v>
      </c>
      <c r="E12" s="53">
        <f>E6+E7+E8+E9+E10+E11</f>
        <v>28.919999999999998</v>
      </c>
      <c r="F12" s="72">
        <f>F6+F7+F8+F9+F10+F11</f>
        <v>55.07</v>
      </c>
      <c r="G12" s="463">
        <f>G6+G7+G8+G9+G10+G11</f>
        <v>572.99</v>
      </c>
    </row>
    <row r="13" spans="1:7" s="15" customFormat="1" ht="26.45" customHeight="1" thickBot="1" x14ac:dyDescent="0.3">
      <c r="A13" s="318"/>
      <c r="B13" s="548" t="s">
        <v>20</v>
      </c>
      <c r="C13" s="495"/>
      <c r="D13" s="612"/>
      <c r="E13" s="613"/>
      <c r="F13" s="614"/>
      <c r="G13" s="333">
        <f>G12/23.5</f>
        <v>24.382553191489361</v>
      </c>
    </row>
    <row r="14" spans="1:7" s="122" customFormat="1" ht="26.45" customHeight="1" x14ac:dyDescent="0.25">
      <c r="A14" s="630" t="s">
        <v>129</v>
      </c>
      <c r="B14" s="345"/>
      <c r="C14" s="344"/>
      <c r="D14" s="344"/>
      <c r="E14" s="344"/>
      <c r="F14" s="344"/>
      <c r="G14" s="346"/>
    </row>
    <row r="15" spans="1:7" x14ac:dyDescent="0.25">
      <c r="A15" s="633" t="s">
        <v>62</v>
      </c>
      <c r="B15" s="11"/>
      <c r="C15" s="11"/>
      <c r="D15" s="11"/>
      <c r="E15" s="11"/>
      <c r="F15" s="11"/>
      <c r="G15" s="11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</row>
    <row r="20" spans="1:7" x14ac:dyDescent="0.25">
      <c r="A20" s="11"/>
    </row>
    <row r="21" spans="1:7" x14ac:dyDescent="0.25">
      <c r="A21" s="11"/>
      <c r="B21" s="11"/>
      <c r="C21" s="11"/>
      <c r="D21" s="11"/>
      <c r="E21" s="11"/>
      <c r="F21" s="11"/>
      <c r="G21" s="11"/>
    </row>
    <row r="22" spans="1:7" x14ac:dyDescent="0.25">
      <c r="A22" s="11"/>
      <c r="B22" s="11"/>
      <c r="C22" s="11"/>
      <c r="D22" s="11"/>
      <c r="E22" s="11"/>
      <c r="F22" s="11"/>
      <c r="G22" s="11"/>
    </row>
    <row r="23" spans="1:7" x14ac:dyDescent="0.25">
      <c r="A23" s="11"/>
      <c r="B23" s="11"/>
      <c r="C23" s="11"/>
      <c r="D23" s="11"/>
      <c r="E23" s="11"/>
      <c r="F23" s="11"/>
      <c r="G23" s="11"/>
    </row>
    <row r="24" spans="1:7" x14ac:dyDescent="0.25">
      <c r="A24" s="11"/>
      <c r="B24" s="11"/>
      <c r="C24" s="11"/>
      <c r="D24" s="11"/>
      <c r="E24" s="11"/>
      <c r="F24" s="11"/>
      <c r="G24" s="11"/>
    </row>
    <row r="25" spans="1:7" s="479" customFormat="1" ht="12.75" x14ac:dyDescent="0.2"/>
    <row r="26" spans="1:7" s="479" customFormat="1" ht="12.75" x14ac:dyDescent="0.2"/>
    <row r="27" spans="1:7" s="479" customFormat="1" ht="12.75" x14ac:dyDescent="0.2"/>
    <row r="28" spans="1:7" s="479" customFormat="1" ht="12.75" x14ac:dyDescent="0.2"/>
    <row r="29" spans="1:7" s="479" customFormat="1" ht="12.75" x14ac:dyDescent="0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topLeftCell="A4" zoomScale="70" zoomScaleNormal="70" workbookViewId="0">
      <selection activeCell="F14" sqref="F14"/>
    </sheetView>
  </sheetViews>
  <sheetFormatPr defaultRowHeight="15" x14ac:dyDescent="0.25"/>
  <cols>
    <col min="1" max="1" width="16.85546875" customWidth="1"/>
    <col min="2" max="2" width="15.7109375" style="78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6" t="s">
        <v>1</v>
      </c>
      <c r="B2" s="791"/>
      <c r="C2" s="7"/>
      <c r="D2" s="6" t="s">
        <v>3</v>
      </c>
      <c r="E2" s="6"/>
      <c r="F2" s="8" t="s">
        <v>2</v>
      </c>
      <c r="G2" s="118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79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44"/>
      <c r="C4" s="636" t="s">
        <v>38</v>
      </c>
      <c r="D4" s="249"/>
      <c r="E4" s="668"/>
      <c r="F4" s="637"/>
      <c r="G4" s="637"/>
      <c r="H4" s="748" t="s">
        <v>21</v>
      </c>
      <c r="I4" s="749"/>
      <c r="J4" s="750"/>
      <c r="K4" s="704" t="s">
        <v>22</v>
      </c>
      <c r="L4" s="891" t="s">
        <v>23</v>
      </c>
      <c r="M4" s="892"/>
      <c r="N4" s="893"/>
      <c r="O4" s="908"/>
      <c r="P4" s="909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28.5" customHeight="1" thickBot="1" x14ac:dyDescent="0.3">
      <c r="A5" s="138" t="s">
        <v>0</v>
      </c>
      <c r="B5" s="104"/>
      <c r="C5" s="99" t="s">
        <v>39</v>
      </c>
      <c r="D5" s="669" t="s">
        <v>40</v>
      </c>
      <c r="E5" s="488" t="s">
        <v>37</v>
      </c>
      <c r="F5" s="104" t="s">
        <v>25</v>
      </c>
      <c r="G5" s="104" t="s">
        <v>36</v>
      </c>
      <c r="H5" s="488" t="s">
        <v>26</v>
      </c>
      <c r="I5" s="478" t="s">
        <v>27</v>
      </c>
      <c r="J5" s="488" t="s">
        <v>28</v>
      </c>
      <c r="K5" s="705" t="s">
        <v>29</v>
      </c>
      <c r="L5" s="500" t="s">
        <v>30</v>
      </c>
      <c r="M5" s="739" t="s">
        <v>110</v>
      </c>
      <c r="N5" s="478" t="s">
        <v>31</v>
      </c>
      <c r="O5" s="475" t="s">
        <v>111</v>
      </c>
      <c r="P5" s="725" t="s">
        <v>112</v>
      </c>
      <c r="Q5" s="738" t="s">
        <v>32</v>
      </c>
      <c r="R5" s="478" t="s">
        <v>33</v>
      </c>
      <c r="S5" s="738" t="s">
        <v>34</v>
      </c>
      <c r="T5" s="478" t="s">
        <v>35</v>
      </c>
      <c r="U5" s="500" t="s">
        <v>113</v>
      </c>
      <c r="V5" s="500" t="s">
        <v>114</v>
      </c>
      <c r="W5" s="500" t="s">
        <v>115</v>
      </c>
      <c r="X5" s="637" t="s">
        <v>116</v>
      </c>
    </row>
    <row r="6" spans="1:24" s="15" customFormat="1" ht="26.45" customHeight="1" x14ac:dyDescent="0.25">
      <c r="A6" s="105" t="s">
        <v>6</v>
      </c>
      <c r="B6" s="216"/>
      <c r="C6" s="125">
        <v>1</v>
      </c>
      <c r="D6" s="557" t="s">
        <v>18</v>
      </c>
      <c r="E6" s="382" t="s">
        <v>12</v>
      </c>
      <c r="F6" s="143">
        <v>15</v>
      </c>
      <c r="G6" s="497"/>
      <c r="H6" s="266">
        <v>3.48</v>
      </c>
      <c r="I6" s="36">
        <v>4.43</v>
      </c>
      <c r="J6" s="37">
        <v>0</v>
      </c>
      <c r="K6" s="257">
        <v>54.6</v>
      </c>
      <c r="L6" s="266">
        <v>0.01</v>
      </c>
      <c r="M6" s="36">
        <v>0.05</v>
      </c>
      <c r="N6" s="36">
        <v>0.1</v>
      </c>
      <c r="O6" s="36">
        <v>40</v>
      </c>
      <c r="P6" s="37">
        <v>0.14000000000000001</v>
      </c>
      <c r="Q6" s="266">
        <v>132</v>
      </c>
      <c r="R6" s="36">
        <v>75</v>
      </c>
      <c r="S6" s="36">
        <v>5.25</v>
      </c>
      <c r="T6" s="36">
        <v>0.15</v>
      </c>
      <c r="U6" s="36">
        <v>13.2</v>
      </c>
      <c r="V6" s="36">
        <v>0</v>
      </c>
      <c r="W6" s="36">
        <v>0</v>
      </c>
      <c r="X6" s="37">
        <v>0</v>
      </c>
    </row>
    <row r="7" spans="1:24" s="33" customFormat="1" ht="26.45" customHeight="1" x14ac:dyDescent="0.25">
      <c r="A7" s="139"/>
      <c r="B7" s="829" t="s">
        <v>67</v>
      </c>
      <c r="C7" s="163">
        <v>90</v>
      </c>
      <c r="D7" s="647" t="s">
        <v>10</v>
      </c>
      <c r="E7" s="353" t="s">
        <v>121</v>
      </c>
      <c r="F7" s="489">
        <v>90</v>
      </c>
      <c r="G7" s="647"/>
      <c r="H7" s="303">
        <v>15.51</v>
      </c>
      <c r="I7" s="58">
        <v>15.07</v>
      </c>
      <c r="J7" s="59">
        <v>8.44</v>
      </c>
      <c r="K7" s="431">
        <v>232.47</v>
      </c>
      <c r="L7" s="303">
        <v>0.12</v>
      </c>
      <c r="M7" s="58">
        <v>0.1</v>
      </c>
      <c r="N7" s="58">
        <v>0.74</v>
      </c>
      <c r="O7" s="58">
        <v>10</v>
      </c>
      <c r="P7" s="59">
        <v>0.08</v>
      </c>
      <c r="Q7" s="303">
        <v>14.74</v>
      </c>
      <c r="R7" s="58">
        <v>135.13</v>
      </c>
      <c r="S7" s="58">
        <v>18.04</v>
      </c>
      <c r="T7" s="58">
        <v>1.43</v>
      </c>
      <c r="U7" s="58">
        <v>201.94</v>
      </c>
      <c r="V7" s="58">
        <v>3.0000000000000001E-3</v>
      </c>
      <c r="W7" s="58">
        <v>3.0000000000000001E-3</v>
      </c>
      <c r="X7" s="59">
        <v>7.0000000000000007E-2</v>
      </c>
    </row>
    <row r="8" spans="1:24" s="33" customFormat="1" ht="26.45" customHeight="1" x14ac:dyDescent="0.25">
      <c r="A8" s="139"/>
      <c r="B8" s="830" t="s">
        <v>122</v>
      </c>
      <c r="C8" s="164">
        <v>126</v>
      </c>
      <c r="D8" s="645" t="s">
        <v>10</v>
      </c>
      <c r="E8" s="299" t="s">
        <v>148</v>
      </c>
      <c r="F8" s="164">
        <v>90</v>
      </c>
      <c r="G8" s="645"/>
      <c r="H8" s="238">
        <v>18.489999999999998</v>
      </c>
      <c r="I8" s="63">
        <v>18.54</v>
      </c>
      <c r="J8" s="110">
        <v>3.59</v>
      </c>
      <c r="K8" s="389">
        <v>256</v>
      </c>
      <c r="L8" s="238">
        <v>0.06</v>
      </c>
      <c r="M8" s="63">
        <v>0.14000000000000001</v>
      </c>
      <c r="N8" s="63">
        <v>1.08</v>
      </c>
      <c r="O8" s="63">
        <v>10</v>
      </c>
      <c r="P8" s="110">
        <v>0.04</v>
      </c>
      <c r="Q8" s="238">
        <v>32.39</v>
      </c>
      <c r="R8" s="63">
        <v>188.9</v>
      </c>
      <c r="S8" s="63">
        <v>24.33</v>
      </c>
      <c r="T8" s="63">
        <v>2.57</v>
      </c>
      <c r="U8" s="63">
        <v>330.48</v>
      </c>
      <c r="V8" s="63">
        <v>8.9999999999999993E-3</v>
      </c>
      <c r="W8" s="63">
        <v>0</v>
      </c>
      <c r="X8" s="110">
        <v>0.06</v>
      </c>
    </row>
    <row r="9" spans="1:24" s="33" customFormat="1" ht="26.45" customHeight="1" x14ac:dyDescent="0.25">
      <c r="A9" s="139"/>
      <c r="B9" s="159"/>
      <c r="C9" s="550">
        <v>52</v>
      </c>
      <c r="D9" s="568" t="s">
        <v>60</v>
      </c>
      <c r="E9" s="156" t="s">
        <v>128</v>
      </c>
      <c r="F9" s="717">
        <v>150</v>
      </c>
      <c r="G9" s="167"/>
      <c r="H9" s="273">
        <v>3.31</v>
      </c>
      <c r="I9" s="19">
        <v>5.56</v>
      </c>
      <c r="J9" s="42">
        <v>25.99</v>
      </c>
      <c r="K9" s="272">
        <v>167.07</v>
      </c>
      <c r="L9" s="273">
        <v>0.15</v>
      </c>
      <c r="M9" s="19">
        <v>0.1</v>
      </c>
      <c r="N9" s="19">
        <v>14</v>
      </c>
      <c r="O9" s="19">
        <v>20</v>
      </c>
      <c r="P9" s="42">
        <v>0.08</v>
      </c>
      <c r="Q9" s="273">
        <v>17.75</v>
      </c>
      <c r="R9" s="19">
        <v>89.9</v>
      </c>
      <c r="S9" s="19">
        <v>35.090000000000003</v>
      </c>
      <c r="T9" s="19">
        <v>1.39</v>
      </c>
      <c r="U9" s="19">
        <v>825.67</v>
      </c>
      <c r="V9" s="19">
        <v>8.0000000000000002E-3</v>
      </c>
      <c r="W9" s="19">
        <v>1E-3</v>
      </c>
      <c r="X9" s="42">
        <v>0.05</v>
      </c>
    </row>
    <row r="10" spans="1:24" s="33" customFormat="1" ht="36" customHeight="1" x14ac:dyDescent="0.25">
      <c r="A10" s="139"/>
      <c r="B10" s="129"/>
      <c r="C10" s="130">
        <v>95</v>
      </c>
      <c r="D10" s="147" t="s">
        <v>17</v>
      </c>
      <c r="E10" s="173" t="s">
        <v>184</v>
      </c>
      <c r="F10" s="183">
        <v>200</v>
      </c>
      <c r="G10" s="557"/>
      <c r="H10" s="236">
        <v>0</v>
      </c>
      <c r="I10" s="14">
        <v>0</v>
      </c>
      <c r="J10" s="38">
        <v>19.940000000000001</v>
      </c>
      <c r="K10" s="257">
        <v>80.3</v>
      </c>
      <c r="L10" s="236">
        <v>0.09</v>
      </c>
      <c r="M10" s="16">
        <v>0.1</v>
      </c>
      <c r="N10" s="14">
        <v>2.94</v>
      </c>
      <c r="O10" s="14">
        <v>80</v>
      </c>
      <c r="P10" s="38">
        <v>0.96</v>
      </c>
      <c r="Q10" s="236">
        <v>0.16</v>
      </c>
      <c r="R10" s="14">
        <v>0</v>
      </c>
      <c r="S10" s="29">
        <v>0</v>
      </c>
      <c r="T10" s="14">
        <v>0.02</v>
      </c>
      <c r="U10" s="14">
        <v>0.15</v>
      </c>
      <c r="V10" s="14">
        <v>0</v>
      </c>
      <c r="W10" s="14">
        <v>0</v>
      </c>
      <c r="X10" s="40">
        <v>0</v>
      </c>
    </row>
    <row r="11" spans="1:24" s="33" customFormat="1" ht="26.45" customHeight="1" x14ac:dyDescent="0.25">
      <c r="A11" s="139"/>
      <c r="B11" s="130"/>
      <c r="C11" s="102">
        <v>119</v>
      </c>
      <c r="D11" s="557" t="s">
        <v>14</v>
      </c>
      <c r="E11" s="147" t="s">
        <v>53</v>
      </c>
      <c r="F11" s="143">
        <v>25</v>
      </c>
      <c r="G11" s="710"/>
      <c r="H11" s="236">
        <v>1.9</v>
      </c>
      <c r="I11" s="14">
        <v>0.2</v>
      </c>
      <c r="J11" s="38">
        <v>12.3</v>
      </c>
      <c r="K11" s="257">
        <v>58.75</v>
      </c>
      <c r="L11" s="273">
        <v>0.03</v>
      </c>
      <c r="M11" s="19">
        <v>0.01</v>
      </c>
      <c r="N11" s="19">
        <v>0</v>
      </c>
      <c r="O11" s="19">
        <v>0</v>
      </c>
      <c r="P11" s="42">
        <v>0</v>
      </c>
      <c r="Q11" s="273">
        <v>5</v>
      </c>
      <c r="R11" s="19">
        <v>16.25</v>
      </c>
      <c r="S11" s="19">
        <v>3.5</v>
      </c>
      <c r="T11" s="19">
        <v>0.28000000000000003</v>
      </c>
      <c r="U11" s="19">
        <v>23.25</v>
      </c>
      <c r="V11" s="19">
        <v>1E-3</v>
      </c>
      <c r="W11" s="19">
        <v>1E-3</v>
      </c>
      <c r="X11" s="42">
        <v>3.63</v>
      </c>
    </row>
    <row r="12" spans="1:24" s="33" customFormat="1" ht="26.45" customHeight="1" x14ac:dyDescent="0.25">
      <c r="A12" s="139"/>
      <c r="B12" s="130"/>
      <c r="C12" s="125">
        <v>120</v>
      </c>
      <c r="D12" s="557" t="s">
        <v>15</v>
      </c>
      <c r="E12" s="147" t="s">
        <v>46</v>
      </c>
      <c r="F12" s="143">
        <v>20</v>
      </c>
      <c r="G12" s="710"/>
      <c r="H12" s="858">
        <v>1.32</v>
      </c>
      <c r="I12" s="859">
        <v>0.24</v>
      </c>
      <c r="J12" s="860">
        <v>8.0399999999999991</v>
      </c>
      <c r="K12" s="861">
        <v>39.6</v>
      </c>
      <c r="L12" s="264">
        <v>0.03</v>
      </c>
      <c r="M12" s="265">
        <v>0.02</v>
      </c>
      <c r="N12" s="265">
        <v>0</v>
      </c>
      <c r="O12" s="265">
        <v>0</v>
      </c>
      <c r="P12" s="468">
        <v>0</v>
      </c>
      <c r="Q12" s="264">
        <v>5.8</v>
      </c>
      <c r="R12" s="265">
        <v>30</v>
      </c>
      <c r="S12" s="265">
        <v>9.4</v>
      </c>
      <c r="T12" s="265">
        <v>0.78</v>
      </c>
      <c r="U12" s="265">
        <v>47</v>
      </c>
      <c r="V12" s="265">
        <v>1E-3</v>
      </c>
      <c r="W12" s="265">
        <v>1E-3</v>
      </c>
      <c r="X12" s="468">
        <v>0</v>
      </c>
    </row>
    <row r="13" spans="1:24" s="33" customFormat="1" ht="26.45" customHeight="1" x14ac:dyDescent="0.25">
      <c r="A13" s="139"/>
      <c r="B13" s="181" t="s">
        <v>67</v>
      </c>
      <c r="C13" s="163"/>
      <c r="D13" s="647"/>
      <c r="E13" s="413" t="s">
        <v>19</v>
      </c>
      <c r="F13" s="489">
        <f>F6+F7+F9+F10+F11+F12</f>
        <v>500</v>
      </c>
      <c r="G13" s="163"/>
      <c r="H13" s="197">
        <f t="shared" ref="H13:X13" si="0">H6+H7+H9+H10+H11+H12</f>
        <v>25.519999999999996</v>
      </c>
      <c r="I13" s="21">
        <f t="shared" si="0"/>
        <v>25.499999999999996</v>
      </c>
      <c r="J13" s="60">
        <f t="shared" si="0"/>
        <v>74.710000000000008</v>
      </c>
      <c r="K13" s="163">
        <f t="shared" si="0"/>
        <v>632.79</v>
      </c>
      <c r="L13" s="197">
        <f t="shared" si="0"/>
        <v>0.43000000000000005</v>
      </c>
      <c r="M13" s="21">
        <f t="shared" si="0"/>
        <v>0.38</v>
      </c>
      <c r="N13" s="21">
        <f t="shared" si="0"/>
        <v>17.78</v>
      </c>
      <c r="O13" s="21">
        <f t="shared" si="0"/>
        <v>150</v>
      </c>
      <c r="P13" s="60">
        <f t="shared" si="0"/>
        <v>1.26</v>
      </c>
      <c r="Q13" s="197">
        <f t="shared" si="0"/>
        <v>175.45000000000002</v>
      </c>
      <c r="R13" s="21">
        <f t="shared" si="0"/>
        <v>346.28</v>
      </c>
      <c r="S13" s="21">
        <f t="shared" si="0"/>
        <v>71.28</v>
      </c>
      <c r="T13" s="21">
        <f t="shared" si="0"/>
        <v>4.05</v>
      </c>
      <c r="U13" s="21">
        <f t="shared" si="0"/>
        <v>1111.21</v>
      </c>
      <c r="V13" s="21">
        <f t="shared" si="0"/>
        <v>1.3000000000000001E-2</v>
      </c>
      <c r="W13" s="21">
        <f t="shared" si="0"/>
        <v>6.0000000000000001E-3</v>
      </c>
      <c r="X13" s="60">
        <f t="shared" si="0"/>
        <v>3.75</v>
      </c>
    </row>
    <row r="14" spans="1:24" s="33" customFormat="1" ht="26.45" customHeight="1" x14ac:dyDescent="0.25">
      <c r="A14" s="139"/>
      <c r="B14" s="830" t="s">
        <v>122</v>
      </c>
      <c r="C14" s="164"/>
      <c r="D14" s="493"/>
      <c r="E14" s="417" t="s">
        <v>19</v>
      </c>
      <c r="F14" s="487">
        <f>F6+F8+F9+F10+F11+F12</f>
        <v>500</v>
      </c>
      <c r="G14" s="440"/>
      <c r="H14" s="845">
        <f t="shared" ref="H14:X14" si="1">H6+H8+H9+H10+H11+H12</f>
        <v>28.499999999999996</v>
      </c>
      <c r="I14" s="846">
        <f t="shared" si="1"/>
        <v>28.969999999999995</v>
      </c>
      <c r="J14" s="844">
        <f t="shared" si="1"/>
        <v>69.859999999999985</v>
      </c>
      <c r="K14" s="440">
        <f t="shared" si="1"/>
        <v>656.32</v>
      </c>
      <c r="L14" s="845">
        <f t="shared" si="1"/>
        <v>0.37</v>
      </c>
      <c r="M14" s="846">
        <f t="shared" si="1"/>
        <v>0.42000000000000004</v>
      </c>
      <c r="N14" s="846">
        <f t="shared" si="1"/>
        <v>18.12</v>
      </c>
      <c r="O14" s="846">
        <f t="shared" si="1"/>
        <v>150</v>
      </c>
      <c r="P14" s="844">
        <f t="shared" si="1"/>
        <v>1.22</v>
      </c>
      <c r="Q14" s="845">
        <f t="shared" si="1"/>
        <v>193.1</v>
      </c>
      <c r="R14" s="846">
        <f t="shared" si="1"/>
        <v>400.04999999999995</v>
      </c>
      <c r="S14" s="846">
        <f t="shared" si="1"/>
        <v>77.570000000000007</v>
      </c>
      <c r="T14" s="846">
        <f t="shared" si="1"/>
        <v>5.1899999999999995</v>
      </c>
      <c r="U14" s="846">
        <f t="shared" si="1"/>
        <v>1239.75</v>
      </c>
      <c r="V14" s="846">
        <f t="shared" si="1"/>
        <v>1.9000000000000003E-2</v>
      </c>
      <c r="W14" s="846">
        <f t="shared" si="1"/>
        <v>3.0000000000000001E-3</v>
      </c>
      <c r="X14" s="844">
        <f t="shared" si="1"/>
        <v>3.7399999999999998</v>
      </c>
    </row>
    <row r="15" spans="1:24" s="33" customFormat="1" ht="26.45" customHeight="1" x14ac:dyDescent="0.25">
      <c r="A15" s="139"/>
      <c r="B15" s="829" t="s">
        <v>67</v>
      </c>
      <c r="C15" s="490"/>
      <c r="D15" s="491"/>
      <c r="E15" s="413" t="s">
        <v>20</v>
      </c>
      <c r="F15" s="492"/>
      <c r="G15" s="498"/>
      <c r="H15" s="197"/>
      <c r="I15" s="21"/>
      <c r="J15" s="60"/>
      <c r="K15" s="862">
        <f>K13/23.5</f>
        <v>26.927234042553192</v>
      </c>
      <c r="L15" s="197"/>
      <c r="M15" s="21"/>
      <c r="N15" s="21"/>
      <c r="O15" s="21"/>
      <c r="P15" s="60"/>
      <c r="Q15" s="197"/>
      <c r="R15" s="21"/>
      <c r="S15" s="21"/>
      <c r="T15" s="21"/>
      <c r="U15" s="21"/>
      <c r="V15" s="21"/>
      <c r="W15" s="21"/>
      <c r="X15" s="60"/>
    </row>
    <row r="16" spans="1:24" s="33" customFormat="1" ht="26.45" customHeight="1" thickBot="1" x14ac:dyDescent="0.3">
      <c r="A16" s="140"/>
      <c r="B16" s="842" t="s">
        <v>122</v>
      </c>
      <c r="C16" s="165"/>
      <c r="D16" s="494"/>
      <c r="E16" s="420" t="s">
        <v>20</v>
      </c>
      <c r="F16" s="495"/>
      <c r="G16" s="650"/>
      <c r="H16" s="863"/>
      <c r="I16" s="864"/>
      <c r="J16" s="865"/>
      <c r="K16" s="866">
        <f>K14/23.5</f>
        <v>27.928510638297876</v>
      </c>
      <c r="L16" s="863"/>
      <c r="M16" s="864"/>
      <c r="N16" s="864"/>
      <c r="O16" s="864"/>
      <c r="P16" s="865"/>
      <c r="Q16" s="863"/>
      <c r="R16" s="864"/>
      <c r="S16" s="864"/>
      <c r="T16" s="864"/>
      <c r="U16" s="864"/>
      <c r="V16" s="864"/>
      <c r="W16" s="864"/>
      <c r="X16" s="865"/>
    </row>
    <row r="17" spans="1:24" s="15" customFormat="1" ht="36.75" customHeight="1" x14ac:dyDescent="0.25">
      <c r="A17" s="141" t="s">
        <v>7</v>
      </c>
      <c r="B17" s="217"/>
      <c r="C17" s="573">
        <v>29</v>
      </c>
      <c r="D17" s="672" t="s">
        <v>18</v>
      </c>
      <c r="E17" s="673" t="s">
        <v>165</v>
      </c>
      <c r="F17" s="686">
        <v>60</v>
      </c>
      <c r="G17" s="283"/>
      <c r="H17" s="285">
        <v>0.66</v>
      </c>
      <c r="I17" s="85">
        <v>0.12</v>
      </c>
      <c r="J17" s="87">
        <v>2.2799999999999998</v>
      </c>
      <c r="K17" s="508">
        <v>14.4</v>
      </c>
      <c r="L17" s="285">
        <v>0.04</v>
      </c>
      <c r="M17" s="85">
        <v>0.02</v>
      </c>
      <c r="N17" s="85">
        <v>15</v>
      </c>
      <c r="O17" s="85">
        <v>80</v>
      </c>
      <c r="P17" s="86">
        <v>0</v>
      </c>
      <c r="Q17" s="285">
        <v>8.4</v>
      </c>
      <c r="R17" s="85">
        <v>15.6</v>
      </c>
      <c r="S17" s="85">
        <v>12</v>
      </c>
      <c r="T17" s="85">
        <v>0.54</v>
      </c>
      <c r="U17" s="85">
        <v>174</v>
      </c>
      <c r="V17" s="85">
        <v>1.1999999999999999E-3</v>
      </c>
      <c r="W17" s="85">
        <v>2.4000000000000001E-4</v>
      </c>
      <c r="X17" s="87">
        <v>0.01</v>
      </c>
    </row>
    <row r="18" spans="1:24" s="15" customFormat="1" ht="26.45" customHeight="1" x14ac:dyDescent="0.25">
      <c r="A18" s="105"/>
      <c r="B18" s="131"/>
      <c r="C18" s="100">
        <v>328</v>
      </c>
      <c r="D18" s="807" t="s">
        <v>9</v>
      </c>
      <c r="E18" s="808" t="s">
        <v>176</v>
      </c>
      <c r="F18" s="629">
        <v>222</v>
      </c>
      <c r="G18" s="166"/>
      <c r="H18" s="323">
        <v>6.01</v>
      </c>
      <c r="I18" s="27">
        <v>4.38</v>
      </c>
      <c r="J18" s="84">
        <v>7.73</v>
      </c>
      <c r="K18" s="828">
        <v>93.68</v>
      </c>
      <c r="L18" s="323">
        <v>0.03</v>
      </c>
      <c r="M18" s="321">
        <v>7.0000000000000007E-2</v>
      </c>
      <c r="N18" s="27">
        <v>0.27</v>
      </c>
      <c r="O18" s="27">
        <v>40</v>
      </c>
      <c r="P18" s="84">
        <v>0.26</v>
      </c>
      <c r="Q18" s="323">
        <v>14.79</v>
      </c>
      <c r="R18" s="27">
        <v>58.34</v>
      </c>
      <c r="S18" s="27">
        <v>7.42</v>
      </c>
      <c r="T18" s="27">
        <v>0.72</v>
      </c>
      <c r="U18" s="27">
        <v>71.58</v>
      </c>
      <c r="V18" s="27">
        <v>8.1999999999999998E-4</v>
      </c>
      <c r="W18" s="27">
        <v>3.2599999999999999E-3</v>
      </c>
      <c r="X18" s="84">
        <v>0.02</v>
      </c>
    </row>
    <row r="19" spans="1:24" s="33" customFormat="1" ht="26.45" customHeight="1" x14ac:dyDescent="0.25">
      <c r="A19" s="106"/>
      <c r="B19" s="829" t="s">
        <v>67</v>
      </c>
      <c r="C19" s="163" t="s">
        <v>158</v>
      </c>
      <c r="D19" s="158" t="s">
        <v>10</v>
      </c>
      <c r="E19" s="534" t="s">
        <v>157</v>
      </c>
      <c r="F19" s="535">
        <v>210</v>
      </c>
      <c r="G19" s="520"/>
      <c r="H19" s="409">
        <v>16.97</v>
      </c>
      <c r="I19" s="410">
        <v>25.42</v>
      </c>
      <c r="J19" s="411">
        <v>31.1</v>
      </c>
      <c r="K19" s="412">
        <v>422.09</v>
      </c>
      <c r="L19" s="409">
        <v>0.17</v>
      </c>
      <c r="M19" s="577">
        <v>0.11</v>
      </c>
      <c r="N19" s="410">
        <v>0.26</v>
      </c>
      <c r="O19" s="410">
        <v>50</v>
      </c>
      <c r="P19" s="411">
        <v>0.33</v>
      </c>
      <c r="Q19" s="409">
        <v>23.55</v>
      </c>
      <c r="R19" s="410">
        <v>120.28</v>
      </c>
      <c r="S19" s="410">
        <v>16.079999999999998</v>
      </c>
      <c r="T19" s="410">
        <v>1.54</v>
      </c>
      <c r="U19" s="410">
        <v>192.11</v>
      </c>
      <c r="V19" s="410">
        <v>2E-3</v>
      </c>
      <c r="W19" s="410">
        <v>7.0000000000000001E-3</v>
      </c>
      <c r="X19" s="411">
        <v>0.02</v>
      </c>
    </row>
    <row r="20" spans="1:24" s="33" customFormat="1" ht="26.45" customHeight="1" x14ac:dyDescent="0.25">
      <c r="A20" s="106"/>
      <c r="B20" s="830" t="s">
        <v>122</v>
      </c>
      <c r="C20" s="574">
        <v>89</v>
      </c>
      <c r="D20" s="432" t="s">
        <v>10</v>
      </c>
      <c r="E20" s="666" t="s">
        <v>83</v>
      </c>
      <c r="F20" s="533">
        <v>90</v>
      </c>
      <c r="G20" s="164"/>
      <c r="H20" s="330">
        <v>18.13</v>
      </c>
      <c r="I20" s="54">
        <v>17.05</v>
      </c>
      <c r="J20" s="71">
        <v>3.69</v>
      </c>
      <c r="K20" s="328">
        <v>240.96</v>
      </c>
      <c r="L20" s="402">
        <v>0.06</v>
      </c>
      <c r="M20" s="480">
        <v>0.13</v>
      </c>
      <c r="N20" s="75">
        <v>1.06</v>
      </c>
      <c r="O20" s="75">
        <v>0</v>
      </c>
      <c r="P20" s="453">
        <v>0</v>
      </c>
      <c r="Q20" s="402">
        <v>17.03</v>
      </c>
      <c r="R20" s="75">
        <v>176.72</v>
      </c>
      <c r="S20" s="75">
        <v>23.18</v>
      </c>
      <c r="T20" s="75">
        <v>2.61</v>
      </c>
      <c r="U20" s="75">
        <v>317</v>
      </c>
      <c r="V20" s="75">
        <v>7.0000000000000001E-3</v>
      </c>
      <c r="W20" s="75">
        <v>0</v>
      </c>
      <c r="X20" s="403">
        <v>0.06</v>
      </c>
    </row>
    <row r="21" spans="1:24" s="33" customFormat="1" ht="26.45" customHeight="1" x14ac:dyDescent="0.25">
      <c r="A21" s="106"/>
      <c r="B21" s="830" t="s">
        <v>122</v>
      </c>
      <c r="C21" s="574">
        <v>210</v>
      </c>
      <c r="D21" s="432" t="s">
        <v>60</v>
      </c>
      <c r="E21" s="432" t="s">
        <v>64</v>
      </c>
      <c r="F21" s="182">
        <v>150</v>
      </c>
      <c r="G21" s="164"/>
      <c r="H21" s="330">
        <v>15.82</v>
      </c>
      <c r="I21" s="54">
        <v>4.22</v>
      </c>
      <c r="J21" s="71">
        <v>32.01</v>
      </c>
      <c r="K21" s="328">
        <v>226.19</v>
      </c>
      <c r="L21" s="330">
        <v>0.47</v>
      </c>
      <c r="M21" s="239">
        <v>0.11</v>
      </c>
      <c r="N21" s="54">
        <v>0</v>
      </c>
      <c r="O21" s="54">
        <v>20</v>
      </c>
      <c r="P21" s="71">
        <v>0.06</v>
      </c>
      <c r="Q21" s="239">
        <v>59.52</v>
      </c>
      <c r="R21" s="54">
        <v>145.1</v>
      </c>
      <c r="S21" s="63">
        <v>55.97</v>
      </c>
      <c r="T21" s="54">
        <v>4.46</v>
      </c>
      <c r="U21" s="54">
        <v>444.19</v>
      </c>
      <c r="V21" s="54">
        <v>3.0000000000000001E-3</v>
      </c>
      <c r="W21" s="63">
        <v>8.0000000000000002E-3</v>
      </c>
      <c r="X21" s="110">
        <v>0.02</v>
      </c>
    </row>
    <row r="22" spans="1:24" s="15" customFormat="1" ht="33.75" customHeight="1" x14ac:dyDescent="0.25">
      <c r="A22" s="107"/>
      <c r="B22" s="131"/>
      <c r="C22" s="385">
        <v>216</v>
      </c>
      <c r="D22" s="147" t="s">
        <v>17</v>
      </c>
      <c r="E22" s="620" t="s">
        <v>124</v>
      </c>
      <c r="F22" s="129">
        <v>200</v>
      </c>
      <c r="G22" s="643"/>
      <c r="H22" s="236">
        <v>0.25</v>
      </c>
      <c r="I22" s="14">
        <v>0</v>
      </c>
      <c r="J22" s="38">
        <v>12.73</v>
      </c>
      <c r="K22" s="196">
        <v>51.3</v>
      </c>
      <c r="L22" s="273">
        <v>0</v>
      </c>
      <c r="M22" s="18">
        <v>0</v>
      </c>
      <c r="N22" s="19">
        <v>4.3899999999999997</v>
      </c>
      <c r="O22" s="19">
        <v>0</v>
      </c>
      <c r="P22" s="42">
        <v>0</v>
      </c>
      <c r="Q22" s="18">
        <v>0.32</v>
      </c>
      <c r="R22" s="19">
        <v>0</v>
      </c>
      <c r="S22" s="19">
        <v>0</v>
      </c>
      <c r="T22" s="19">
        <v>0.03</v>
      </c>
      <c r="U22" s="19">
        <v>0.3</v>
      </c>
      <c r="V22" s="19">
        <v>0</v>
      </c>
      <c r="W22" s="19">
        <v>0</v>
      </c>
      <c r="X22" s="42">
        <v>0</v>
      </c>
    </row>
    <row r="23" spans="1:24" s="15" customFormat="1" ht="33.75" customHeight="1" x14ac:dyDescent="0.25">
      <c r="A23" s="107"/>
      <c r="B23" s="132"/>
      <c r="C23" s="102">
        <v>119</v>
      </c>
      <c r="D23" s="147" t="s">
        <v>14</v>
      </c>
      <c r="E23" s="178" t="s">
        <v>53</v>
      </c>
      <c r="F23" s="167">
        <v>30</v>
      </c>
      <c r="G23" s="568"/>
      <c r="H23" s="273">
        <v>2.2799999999999998</v>
      </c>
      <c r="I23" s="19">
        <v>0.24</v>
      </c>
      <c r="J23" s="42">
        <v>14.76</v>
      </c>
      <c r="K23" s="407">
        <v>70.5</v>
      </c>
      <c r="L23" s="273">
        <v>0.03</v>
      </c>
      <c r="M23" s="18">
        <v>0.01</v>
      </c>
      <c r="N23" s="19">
        <v>0</v>
      </c>
      <c r="O23" s="19">
        <v>0</v>
      </c>
      <c r="P23" s="42">
        <v>0</v>
      </c>
      <c r="Q23" s="273">
        <v>6</v>
      </c>
      <c r="R23" s="19">
        <v>19.5</v>
      </c>
      <c r="S23" s="19">
        <v>4.2</v>
      </c>
      <c r="T23" s="19">
        <v>0.33</v>
      </c>
      <c r="U23" s="19">
        <v>27.9</v>
      </c>
      <c r="V23" s="19">
        <v>1E-3</v>
      </c>
      <c r="W23" s="19">
        <v>2E-3</v>
      </c>
      <c r="X23" s="42">
        <v>4.3499999999999996</v>
      </c>
    </row>
    <row r="24" spans="1:24" s="15" customFormat="1" ht="33.75" customHeight="1" x14ac:dyDescent="0.25">
      <c r="A24" s="107"/>
      <c r="B24" s="132"/>
      <c r="C24" s="125">
        <v>120</v>
      </c>
      <c r="D24" s="147" t="s">
        <v>15</v>
      </c>
      <c r="E24" s="178" t="s">
        <v>46</v>
      </c>
      <c r="F24" s="167">
        <v>30</v>
      </c>
      <c r="G24" s="811"/>
      <c r="H24" s="236">
        <v>1.98</v>
      </c>
      <c r="I24" s="14">
        <v>0.36</v>
      </c>
      <c r="J24" s="38">
        <v>12.06</v>
      </c>
      <c r="K24" s="256">
        <v>59.4</v>
      </c>
      <c r="L24" s="236">
        <v>0.05</v>
      </c>
      <c r="M24" s="14">
        <v>0.02</v>
      </c>
      <c r="N24" s="14">
        <v>0</v>
      </c>
      <c r="O24" s="14">
        <v>0</v>
      </c>
      <c r="P24" s="17">
        <v>0</v>
      </c>
      <c r="Q24" s="236">
        <v>8.6999999999999993</v>
      </c>
      <c r="R24" s="14">
        <v>45</v>
      </c>
      <c r="S24" s="14">
        <v>14.1</v>
      </c>
      <c r="T24" s="14">
        <v>1.17</v>
      </c>
      <c r="U24" s="14">
        <v>70.5</v>
      </c>
      <c r="V24" s="14">
        <v>1E-3</v>
      </c>
      <c r="W24" s="14">
        <v>2E-3</v>
      </c>
      <c r="X24" s="38">
        <v>0.01</v>
      </c>
    </row>
    <row r="25" spans="1:24" s="15" customFormat="1" ht="26.45" customHeight="1" x14ac:dyDescent="0.25">
      <c r="A25" s="107"/>
      <c r="B25" s="181" t="s">
        <v>67</v>
      </c>
      <c r="C25" s="490"/>
      <c r="D25" s="543"/>
      <c r="E25" s="831" t="s">
        <v>19</v>
      </c>
      <c r="F25" s="498">
        <f>F17+F18+F19+F22+F23+F24</f>
        <v>752</v>
      </c>
      <c r="G25" s="832"/>
      <c r="H25" s="303">
        <f t="shared" ref="H25:X25" si="2">H17+H18+H19+H22+H23+H24</f>
        <v>28.150000000000002</v>
      </c>
      <c r="I25" s="58">
        <f t="shared" si="2"/>
        <v>30.52</v>
      </c>
      <c r="J25" s="59">
        <f t="shared" si="2"/>
        <v>80.660000000000011</v>
      </c>
      <c r="K25" s="833">
        <f t="shared" si="2"/>
        <v>711.36999999999989</v>
      </c>
      <c r="L25" s="397">
        <f t="shared" si="2"/>
        <v>0.32</v>
      </c>
      <c r="M25" s="108">
        <f t="shared" si="2"/>
        <v>0.23</v>
      </c>
      <c r="N25" s="108">
        <f t="shared" si="2"/>
        <v>19.919999999999998</v>
      </c>
      <c r="O25" s="108">
        <f t="shared" si="2"/>
        <v>170</v>
      </c>
      <c r="P25" s="401">
        <f t="shared" si="2"/>
        <v>0.59000000000000008</v>
      </c>
      <c r="Q25" s="397">
        <f t="shared" si="2"/>
        <v>61.759999999999991</v>
      </c>
      <c r="R25" s="108">
        <f t="shared" si="2"/>
        <v>258.72000000000003</v>
      </c>
      <c r="S25" s="108">
        <f t="shared" si="2"/>
        <v>53.800000000000004</v>
      </c>
      <c r="T25" s="108">
        <f t="shared" si="2"/>
        <v>4.33</v>
      </c>
      <c r="U25" s="108">
        <f t="shared" si="2"/>
        <v>536.39</v>
      </c>
      <c r="V25" s="108">
        <f t="shared" si="2"/>
        <v>6.0200000000000002E-3</v>
      </c>
      <c r="W25" s="108">
        <f t="shared" si="2"/>
        <v>1.4500000000000001E-2</v>
      </c>
      <c r="X25" s="109">
        <f t="shared" si="2"/>
        <v>4.4099999999999993</v>
      </c>
    </row>
    <row r="26" spans="1:24" s="15" customFormat="1" ht="26.45" customHeight="1" x14ac:dyDescent="0.25">
      <c r="A26" s="107"/>
      <c r="B26" s="830" t="s">
        <v>122</v>
      </c>
      <c r="C26" s="505"/>
      <c r="D26" s="544"/>
      <c r="E26" s="834" t="s">
        <v>19</v>
      </c>
      <c r="F26" s="515">
        <f>F17+F18+F20+F21+F22+F23+F24</f>
        <v>782</v>
      </c>
      <c r="G26" s="835"/>
      <c r="H26" s="238">
        <f t="shared" ref="H26:X26" si="3">H17+H18+H20+H21+H22+H23+H24</f>
        <v>45.129999999999995</v>
      </c>
      <c r="I26" s="63">
        <f t="shared" si="3"/>
        <v>26.369999999999997</v>
      </c>
      <c r="J26" s="110">
        <f t="shared" si="3"/>
        <v>85.26</v>
      </c>
      <c r="K26" s="836">
        <f t="shared" si="3"/>
        <v>756.43</v>
      </c>
      <c r="L26" s="824">
        <f t="shared" si="3"/>
        <v>0.68</v>
      </c>
      <c r="M26" s="826">
        <f t="shared" si="3"/>
        <v>0.36000000000000004</v>
      </c>
      <c r="N26" s="826">
        <f t="shared" si="3"/>
        <v>20.72</v>
      </c>
      <c r="O26" s="826">
        <f t="shared" si="3"/>
        <v>140</v>
      </c>
      <c r="P26" s="827">
        <f t="shared" si="3"/>
        <v>0.32</v>
      </c>
      <c r="Q26" s="824">
        <f t="shared" si="3"/>
        <v>114.76</v>
      </c>
      <c r="R26" s="826">
        <f t="shared" si="3"/>
        <v>460.26</v>
      </c>
      <c r="S26" s="826">
        <f t="shared" si="3"/>
        <v>116.86999999999999</v>
      </c>
      <c r="T26" s="826">
        <f t="shared" si="3"/>
        <v>9.86</v>
      </c>
      <c r="U26" s="826">
        <f t="shared" si="3"/>
        <v>1105.47</v>
      </c>
      <c r="V26" s="826">
        <f t="shared" si="3"/>
        <v>1.4020000000000001E-2</v>
      </c>
      <c r="W26" s="826">
        <f t="shared" si="3"/>
        <v>1.55E-2</v>
      </c>
      <c r="X26" s="837">
        <f t="shared" si="3"/>
        <v>4.47</v>
      </c>
    </row>
    <row r="27" spans="1:24" s="33" customFormat="1" ht="26.45" customHeight="1" x14ac:dyDescent="0.25">
      <c r="A27" s="106"/>
      <c r="B27" s="181" t="s">
        <v>67</v>
      </c>
      <c r="C27" s="490"/>
      <c r="D27" s="543"/>
      <c r="E27" s="831" t="s">
        <v>20</v>
      </c>
      <c r="F27" s="418"/>
      <c r="G27" s="498"/>
      <c r="H27" s="197"/>
      <c r="I27" s="21"/>
      <c r="J27" s="60"/>
      <c r="K27" s="838">
        <f>K25/23.5</f>
        <v>30.271063829787231</v>
      </c>
      <c r="L27" s="839"/>
      <c r="M27" s="840"/>
      <c r="N27" s="840"/>
      <c r="O27" s="840"/>
      <c r="P27" s="841"/>
      <c r="Q27" s="839"/>
      <c r="R27" s="840"/>
      <c r="S27" s="840"/>
      <c r="T27" s="840"/>
      <c r="U27" s="840"/>
      <c r="V27" s="840"/>
      <c r="W27" s="840"/>
      <c r="X27" s="841"/>
    </row>
    <row r="28" spans="1:24" s="33" customFormat="1" ht="26.45" customHeight="1" thickBot="1" x14ac:dyDescent="0.3">
      <c r="A28" s="142"/>
      <c r="B28" s="842" t="s">
        <v>122</v>
      </c>
      <c r="C28" s="506"/>
      <c r="D28" s="660"/>
      <c r="E28" s="843" t="s">
        <v>20</v>
      </c>
      <c r="F28" s="184"/>
      <c r="G28" s="518"/>
      <c r="H28" s="421"/>
      <c r="I28" s="422"/>
      <c r="J28" s="423"/>
      <c r="K28" s="424">
        <f>K26/23.5</f>
        <v>32.188510638297871</v>
      </c>
      <c r="L28" s="421"/>
      <c r="M28" s="482"/>
      <c r="N28" s="422"/>
      <c r="O28" s="422"/>
      <c r="P28" s="423"/>
      <c r="Q28" s="421"/>
      <c r="R28" s="422"/>
      <c r="S28" s="422"/>
      <c r="T28" s="422"/>
      <c r="U28" s="422"/>
      <c r="V28" s="422"/>
      <c r="W28" s="422"/>
      <c r="X28" s="423"/>
    </row>
    <row r="29" spans="1:24" x14ac:dyDescent="0.25">
      <c r="A29" s="2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24" ht="18.75" x14ac:dyDescent="0.25">
      <c r="A30" s="630" t="s">
        <v>61</v>
      </c>
      <c r="B30" s="630" t="s">
        <v>61</v>
      </c>
      <c r="C30" s="114"/>
      <c r="D30" s="631"/>
      <c r="E30" s="48"/>
      <c r="F30" s="24"/>
      <c r="G30" s="11"/>
      <c r="H30" s="11"/>
      <c r="I30" s="11"/>
      <c r="J30" s="11"/>
    </row>
    <row r="31" spans="1:24" ht="18.75" x14ac:dyDescent="0.25">
      <c r="A31" s="633" t="s">
        <v>62</v>
      </c>
      <c r="B31" s="633" t="s">
        <v>62</v>
      </c>
      <c r="C31" s="115"/>
      <c r="D31" s="634"/>
      <c r="E31" s="56"/>
      <c r="F31" s="24"/>
      <c r="G31" s="11"/>
      <c r="H31" s="11"/>
      <c r="I31" s="11"/>
      <c r="J31" s="11"/>
    </row>
    <row r="33" spans="4:10" ht="18.75" x14ac:dyDescent="0.25">
      <c r="D33" s="11"/>
      <c r="E33" s="23"/>
      <c r="F33" s="24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E17" sqref="E17"/>
    </sheetView>
  </sheetViews>
  <sheetFormatPr defaultRowHeight="15" x14ac:dyDescent="0.25"/>
  <cols>
    <col min="1" max="1" width="19.7109375" customWidth="1"/>
    <col min="2" max="2" width="18.85546875" style="786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  <col min="12" max="12" width="11.28515625" customWidth="1"/>
    <col min="22" max="23" width="11.140625" bestFit="1" customWidth="1"/>
  </cols>
  <sheetData>
    <row r="2" spans="1:24" ht="23.25" x14ac:dyDescent="0.35">
      <c r="A2" s="6" t="s">
        <v>1</v>
      </c>
      <c r="B2" s="785"/>
      <c r="C2" s="7"/>
      <c r="D2" s="6" t="s">
        <v>3</v>
      </c>
      <c r="E2" s="6"/>
      <c r="F2" s="8" t="s">
        <v>2</v>
      </c>
      <c r="G2" s="118">
        <v>21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137"/>
      <c r="C4" s="103" t="s">
        <v>38</v>
      </c>
      <c r="D4" s="126"/>
      <c r="E4" s="157"/>
      <c r="F4" s="98"/>
      <c r="G4" s="376"/>
      <c r="H4" s="752" t="s">
        <v>21</v>
      </c>
      <c r="I4" s="753"/>
      <c r="J4" s="754"/>
      <c r="K4" s="309" t="s">
        <v>22</v>
      </c>
      <c r="L4" s="891" t="s">
        <v>23</v>
      </c>
      <c r="M4" s="892"/>
      <c r="N4" s="893"/>
      <c r="O4" s="893"/>
      <c r="P4" s="894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46.5" thickBot="1" x14ac:dyDescent="0.3">
      <c r="A5" s="138" t="s">
        <v>0</v>
      </c>
      <c r="B5" s="554"/>
      <c r="C5" s="104" t="s">
        <v>39</v>
      </c>
      <c r="D5" s="79" t="s">
        <v>40</v>
      </c>
      <c r="E5" s="104" t="s">
        <v>37</v>
      </c>
      <c r="F5" s="99" t="s">
        <v>25</v>
      </c>
      <c r="G5" s="104" t="s">
        <v>36</v>
      </c>
      <c r="H5" s="123" t="s">
        <v>26</v>
      </c>
      <c r="I5" s="478" t="s">
        <v>27</v>
      </c>
      <c r="J5" s="730" t="s">
        <v>28</v>
      </c>
      <c r="K5" s="31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37.5" customHeight="1" x14ac:dyDescent="0.25">
      <c r="A6" s="141" t="s">
        <v>6</v>
      </c>
      <c r="B6" s="382"/>
      <c r="C6" s="556" t="s">
        <v>100</v>
      </c>
      <c r="D6" s="382" t="s">
        <v>18</v>
      </c>
      <c r="E6" s="351" t="s">
        <v>43</v>
      </c>
      <c r="F6" s="350">
        <v>17</v>
      </c>
      <c r="G6" s="134"/>
      <c r="H6" s="266">
        <v>2.48</v>
      </c>
      <c r="I6" s="36">
        <v>3.96</v>
      </c>
      <c r="J6" s="37">
        <v>0.68</v>
      </c>
      <c r="K6" s="312">
        <v>48.11</v>
      </c>
      <c r="L6" s="266">
        <v>0.01</v>
      </c>
      <c r="M6" s="35">
        <v>0.06</v>
      </c>
      <c r="N6" s="36">
        <v>0.12</v>
      </c>
      <c r="O6" s="36">
        <v>30</v>
      </c>
      <c r="P6" s="39">
        <v>0.11</v>
      </c>
      <c r="Q6" s="266">
        <v>107.1</v>
      </c>
      <c r="R6" s="36">
        <v>119</v>
      </c>
      <c r="S6" s="36">
        <v>5.0999999999999996</v>
      </c>
      <c r="T6" s="36">
        <v>0.15</v>
      </c>
      <c r="U6" s="36">
        <v>32.64</v>
      </c>
      <c r="V6" s="36">
        <v>0</v>
      </c>
      <c r="W6" s="36">
        <v>2E-3</v>
      </c>
      <c r="X6" s="37">
        <v>0.01</v>
      </c>
    </row>
    <row r="7" spans="1:24" s="15" customFormat="1" ht="37.5" customHeight="1" x14ac:dyDescent="0.25">
      <c r="A7" s="105"/>
      <c r="B7" s="147"/>
      <c r="C7" s="569">
        <v>25</v>
      </c>
      <c r="D7" s="271" t="s">
        <v>18</v>
      </c>
      <c r="E7" s="578" t="s">
        <v>48</v>
      </c>
      <c r="F7" s="709">
        <v>150</v>
      </c>
      <c r="G7" s="216"/>
      <c r="H7" s="43">
        <v>0.6</v>
      </c>
      <c r="I7" s="34">
        <v>0.45</v>
      </c>
      <c r="J7" s="44">
        <v>15.45</v>
      </c>
      <c r="K7" s="220">
        <v>70.5</v>
      </c>
      <c r="L7" s="258">
        <v>0.03</v>
      </c>
      <c r="M7" s="43">
        <v>0.05</v>
      </c>
      <c r="N7" s="34">
        <v>7.5</v>
      </c>
      <c r="O7" s="34">
        <v>0</v>
      </c>
      <c r="P7" s="218">
        <v>0</v>
      </c>
      <c r="Q7" s="43">
        <v>28.5</v>
      </c>
      <c r="R7" s="34">
        <v>24</v>
      </c>
      <c r="S7" s="34">
        <v>18</v>
      </c>
      <c r="T7" s="34">
        <v>0</v>
      </c>
      <c r="U7" s="34">
        <v>232.5</v>
      </c>
      <c r="V7" s="34">
        <v>1E-3</v>
      </c>
      <c r="W7" s="34">
        <v>0</v>
      </c>
      <c r="X7" s="436">
        <v>0.01</v>
      </c>
    </row>
    <row r="8" spans="1:24" s="15" customFormat="1" ht="37.5" customHeight="1" x14ac:dyDescent="0.25">
      <c r="A8" s="105"/>
      <c r="B8" s="147"/>
      <c r="C8" s="143">
        <v>319</v>
      </c>
      <c r="D8" s="147" t="s">
        <v>4</v>
      </c>
      <c r="E8" s="352" t="s">
        <v>174</v>
      </c>
      <c r="F8" s="280">
        <v>150</v>
      </c>
      <c r="G8" s="129"/>
      <c r="H8" s="236">
        <v>21.5</v>
      </c>
      <c r="I8" s="14">
        <v>13.61</v>
      </c>
      <c r="J8" s="38">
        <v>31.05</v>
      </c>
      <c r="K8" s="256">
        <v>333.11</v>
      </c>
      <c r="L8" s="236">
        <v>0.05</v>
      </c>
      <c r="M8" s="16">
        <v>0.25</v>
      </c>
      <c r="N8" s="14">
        <v>0.52</v>
      </c>
      <c r="O8" s="14">
        <v>70</v>
      </c>
      <c r="P8" s="17">
        <v>0.33</v>
      </c>
      <c r="Q8" s="236">
        <v>161.97</v>
      </c>
      <c r="R8" s="14">
        <v>221.22</v>
      </c>
      <c r="S8" s="14">
        <v>25.35</v>
      </c>
      <c r="T8" s="14">
        <v>0.8</v>
      </c>
      <c r="U8" s="14">
        <v>128.47999999999999</v>
      </c>
      <c r="V8" s="14">
        <v>8.9800000000000001E-3</v>
      </c>
      <c r="W8" s="14">
        <v>2.7449999999999999E-2</v>
      </c>
      <c r="X8" s="38">
        <v>0.03</v>
      </c>
    </row>
    <row r="9" spans="1:24" s="15" customFormat="1" ht="52.5" customHeight="1" x14ac:dyDescent="0.25">
      <c r="A9" s="105"/>
      <c r="B9" s="147"/>
      <c r="C9" s="143">
        <v>113</v>
      </c>
      <c r="D9" s="147" t="s">
        <v>5</v>
      </c>
      <c r="E9" s="178" t="s">
        <v>11</v>
      </c>
      <c r="F9" s="129">
        <v>200</v>
      </c>
      <c r="G9" s="254"/>
      <c r="H9" s="236">
        <v>0.04</v>
      </c>
      <c r="I9" s="14">
        <v>0</v>
      </c>
      <c r="J9" s="38">
        <v>7.4</v>
      </c>
      <c r="K9" s="257">
        <v>30.26</v>
      </c>
      <c r="L9" s="236">
        <v>0</v>
      </c>
      <c r="M9" s="16">
        <v>0</v>
      </c>
      <c r="N9" s="14">
        <v>0.8</v>
      </c>
      <c r="O9" s="14">
        <v>0</v>
      </c>
      <c r="P9" s="38">
        <v>0</v>
      </c>
      <c r="Q9" s="236">
        <v>2.02</v>
      </c>
      <c r="R9" s="14">
        <v>0.99</v>
      </c>
      <c r="S9" s="14">
        <v>0.55000000000000004</v>
      </c>
      <c r="T9" s="14">
        <v>0.05</v>
      </c>
      <c r="U9" s="14">
        <v>7.05</v>
      </c>
      <c r="V9" s="14">
        <v>0</v>
      </c>
      <c r="W9" s="14">
        <v>0</v>
      </c>
      <c r="X9" s="38">
        <v>0</v>
      </c>
    </row>
    <row r="10" spans="1:24" s="15" customFormat="1" ht="37.5" customHeight="1" x14ac:dyDescent="0.25">
      <c r="A10" s="105"/>
      <c r="B10" s="147"/>
      <c r="C10" s="145">
        <v>121</v>
      </c>
      <c r="D10" s="147" t="s">
        <v>14</v>
      </c>
      <c r="E10" s="215" t="s">
        <v>49</v>
      </c>
      <c r="F10" s="280">
        <v>20</v>
      </c>
      <c r="G10" s="129"/>
      <c r="H10" s="236">
        <v>1.5</v>
      </c>
      <c r="I10" s="14">
        <v>0.57999999999999996</v>
      </c>
      <c r="J10" s="38">
        <v>9.9600000000000009</v>
      </c>
      <c r="K10" s="256">
        <v>52.4</v>
      </c>
      <c r="L10" s="236">
        <v>0.02</v>
      </c>
      <c r="M10" s="16">
        <v>0.01</v>
      </c>
      <c r="N10" s="14">
        <v>0</v>
      </c>
      <c r="O10" s="14">
        <v>0</v>
      </c>
      <c r="P10" s="17">
        <v>0</v>
      </c>
      <c r="Q10" s="236">
        <v>3.8</v>
      </c>
      <c r="R10" s="14">
        <v>13</v>
      </c>
      <c r="S10" s="14">
        <v>2.6</v>
      </c>
      <c r="T10" s="14">
        <v>0.24</v>
      </c>
      <c r="U10" s="14">
        <v>18.399999999999999</v>
      </c>
      <c r="V10" s="14">
        <v>0</v>
      </c>
      <c r="W10" s="14">
        <v>0</v>
      </c>
      <c r="X10" s="38">
        <v>0</v>
      </c>
    </row>
    <row r="11" spans="1:24" s="15" customFormat="1" ht="37.5" customHeight="1" x14ac:dyDescent="0.25">
      <c r="A11" s="105"/>
      <c r="B11" s="147"/>
      <c r="C11" s="143"/>
      <c r="D11" s="147"/>
      <c r="E11" s="302" t="s">
        <v>19</v>
      </c>
      <c r="F11" s="306">
        <f>SUM(F6:F10)</f>
        <v>537</v>
      </c>
      <c r="G11" s="129"/>
      <c r="H11" s="236">
        <f t="shared" ref="H11:X11" si="0">SUM(H6:H10)</f>
        <v>26.119999999999997</v>
      </c>
      <c r="I11" s="14">
        <f t="shared" si="0"/>
        <v>18.599999999999998</v>
      </c>
      <c r="J11" s="38">
        <f t="shared" si="0"/>
        <v>64.539999999999992</v>
      </c>
      <c r="K11" s="349">
        <f t="shared" si="0"/>
        <v>534.38</v>
      </c>
      <c r="L11" s="236">
        <f t="shared" si="0"/>
        <v>0.11</v>
      </c>
      <c r="M11" s="14">
        <f t="shared" si="0"/>
        <v>0.37</v>
      </c>
      <c r="N11" s="14">
        <f t="shared" si="0"/>
        <v>8.9400000000000013</v>
      </c>
      <c r="O11" s="14">
        <f t="shared" si="0"/>
        <v>100</v>
      </c>
      <c r="P11" s="17">
        <f t="shared" si="0"/>
        <v>0.44</v>
      </c>
      <c r="Q11" s="236">
        <f t="shared" si="0"/>
        <v>303.39</v>
      </c>
      <c r="R11" s="14">
        <f t="shared" si="0"/>
        <v>378.21000000000004</v>
      </c>
      <c r="S11" s="14">
        <f t="shared" si="0"/>
        <v>51.6</v>
      </c>
      <c r="T11" s="14">
        <f t="shared" si="0"/>
        <v>1.24</v>
      </c>
      <c r="U11" s="14">
        <f t="shared" si="0"/>
        <v>419.07</v>
      </c>
      <c r="V11" s="14">
        <f t="shared" si="0"/>
        <v>9.9799999999999993E-3</v>
      </c>
      <c r="W11" s="14">
        <f t="shared" si="0"/>
        <v>2.9449999999999997E-2</v>
      </c>
      <c r="X11" s="38">
        <f t="shared" si="0"/>
        <v>0.05</v>
      </c>
    </row>
    <row r="12" spans="1:24" s="15" customFormat="1" ht="37.5" customHeight="1" thickBot="1" x14ac:dyDescent="0.3">
      <c r="A12" s="318"/>
      <c r="B12" s="773"/>
      <c r="C12" s="771"/>
      <c r="D12" s="671"/>
      <c r="E12" s="336" t="s">
        <v>20</v>
      </c>
      <c r="F12" s="337"/>
      <c r="G12" s="671"/>
      <c r="H12" s="469"/>
      <c r="I12" s="470"/>
      <c r="J12" s="471"/>
      <c r="K12" s="340">
        <f>K11/23.5</f>
        <v>22.739574468085106</v>
      </c>
      <c r="L12" s="476"/>
      <c r="M12" s="470"/>
      <c r="N12" s="470"/>
      <c r="O12" s="470"/>
      <c r="P12" s="477"/>
      <c r="Q12" s="469"/>
      <c r="R12" s="470"/>
      <c r="S12" s="470"/>
      <c r="T12" s="470"/>
      <c r="U12" s="470"/>
      <c r="V12" s="470"/>
      <c r="W12" s="470"/>
      <c r="X12" s="471"/>
    </row>
    <row r="13" spans="1:24" s="15" customFormat="1" ht="37.5" customHeight="1" x14ac:dyDescent="0.25">
      <c r="A13" s="141" t="s">
        <v>7</v>
      </c>
      <c r="B13" s="134"/>
      <c r="C13" s="386">
        <v>24</v>
      </c>
      <c r="D13" s="642" t="s">
        <v>18</v>
      </c>
      <c r="E13" s="382" t="s">
        <v>104</v>
      </c>
      <c r="F13" s="134">
        <v>150</v>
      </c>
      <c r="G13" s="308"/>
      <c r="H13" s="266">
        <v>0.6</v>
      </c>
      <c r="I13" s="36">
        <v>0.6</v>
      </c>
      <c r="J13" s="37">
        <v>14.7</v>
      </c>
      <c r="K13" s="312">
        <v>70.5</v>
      </c>
      <c r="L13" s="266">
        <v>0.05</v>
      </c>
      <c r="M13" s="36">
        <v>0.03</v>
      </c>
      <c r="N13" s="36">
        <v>15</v>
      </c>
      <c r="O13" s="36">
        <v>0</v>
      </c>
      <c r="P13" s="39">
        <v>0</v>
      </c>
      <c r="Q13" s="266">
        <v>24</v>
      </c>
      <c r="R13" s="36">
        <v>16.5</v>
      </c>
      <c r="S13" s="36">
        <v>13.5</v>
      </c>
      <c r="T13" s="36">
        <v>3.3</v>
      </c>
      <c r="U13" s="36">
        <v>417</v>
      </c>
      <c r="V13" s="36">
        <v>3.0000000000000001E-3</v>
      </c>
      <c r="W13" s="36">
        <v>0</v>
      </c>
      <c r="X13" s="37">
        <v>0.01</v>
      </c>
    </row>
    <row r="14" spans="1:24" s="15" customFormat="1" ht="37.5" customHeight="1" x14ac:dyDescent="0.25">
      <c r="A14" s="105"/>
      <c r="B14" s="129"/>
      <c r="C14" s="143">
        <v>237</v>
      </c>
      <c r="D14" s="178" t="s">
        <v>9</v>
      </c>
      <c r="E14" s="215" t="s">
        <v>106</v>
      </c>
      <c r="F14" s="595">
        <v>200</v>
      </c>
      <c r="G14" s="557"/>
      <c r="H14" s="236">
        <v>1.7</v>
      </c>
      <c r="I14" s="14">
        <v>2.78</v>
      </c>
      <c r="J14" s="38">
        <v>7.17</v>
      </c>
      <c r="K14" s="256">
        <v>61.44</v>
      </c>
      <c r="L14" s="273">
        <v>0.04</v>
      </c>
      <c r="M14" s="19">
        <v>0.04</v>
      </c>
      <c r="N14" s="19">
        <v>10.09</v>
      </c>
      <c r="O14" s="19">
        <v>100</v>
      </c>
      <c r="P14" s="20">
        <v>0.02</v>
      </c>
      <c r="Q14" s="273">
        <v>34.64</v>
      </c>
      <c r="R14" s="19">
        <v>38.47</v>
      </c>
      <c r="S14" s="19">
        <v>16.440000000000001</v>
      </c>
      <c r="T14" s="19">
        <v>0.61</v>
      </c>
      <c r="U14" s="19">
        <v>268.88</v>
      </c>
      <c r="V14" s="19">
        <v>4.0000000000000001E-3</v>
      </c>
      <c r="W14" s="19">
        <v>0</v>
      </c>
      <c r="X14" s="42">
        <v>0.02</v>
      </c>
    </row>
    <row r="15" spans="1:24" s="15" customFormat="1" ht="37.5" customHeight="1" x14ac:dyDescent="0.25">
      <c r="A15" s="106"/>
      <c r="B15" s="181" t="s">
        <v>67</v>
      </c>
      <c r="C15" s="489">
        <v>258</v>
      </c>
      <c r="D15" s="502" t="s">
        <v>10</v>
      </c>
      <c r="E15" s="514" t="s">
        <v>175</v>
      </c>
      <c r="F15" s="181">
        <v>90</v>
      </c>
      <c r="G15" s="163"/>
      <c r="H15" s="303">
        <v>12.53</v>
      </c>
      <c r="I15" s="58">
        <v>11.36</v>
      </c>
      <c r="J15" s="59">
        <v>7.16</v>
      </c>
      <c r="K15" s="485">
        <v>181.35</v>
      </c>
      <c r="L15" s="303">
        <v>0.06</v>
      </c>
      <c r="M15" s="57">
        <v>0.09</v>
      </c>
      <c r="N15" s="58">
        <v>1.2</v>
      </c>
      <c r="O15" s="58">
        <v>40</v>
      </c>
      <c r="P15" s="112">
        <v>0.03</v>
      </c>
      <c r="Q15" s="303">
        <v>14.04</v>
      </c>
      <c r="R15" s="58">
        <v>112.18</v>
      </c>
      <c r="S15" s="58">
        <v>17.440000000000001</v>
      </c>
      <c r="T15" s="58">
        <v>0.99</v>
      </c>
      <c r="U15" s="58">
        <v>168.6</v>
      </c>
      <c r="V15" s="58">
        <v>2.9299999999999999E-3</v>
      </c>
      <c r="W15" s="58">
        <v>1.4300000000000001E-3</v>
      </c>
      <c r="X15" s="42">
        <v>0.08</v>
      </c>
    </row>
    <row r="16" spans="1:24" s="15" customFormat="1" ht="37.5" customHeight="1" x14ac:dyDescent="0.25">
      <c r="A16" s="106"/>
      <c r="B16" s="182" t="s">
        <v>68</v>
      </c>
      <c r="C16" s="574">
        <v>150</v>
      </c>
      <c r="D16" s="696" t="s">
        <v>10</v>
      </c>
      <c r="E16" s="666" t="s">
        <v>135</v>
      </c>
      <c r="F16" s="542">
        <v>90</v>
      </c>
      <c r="G16" s="185"/>
      <c r="H16" s="238">
        <v>21.52</v>
      </c>
      <c r="I16" s="63">
        <v>19.57</v>
      </c>
      <c r="J16" s="110">
        <v>2.4500000000000002</v>
      </c>
      <c r="K16" s="389">
        <v>270.77</v>
      </c>
      <c r="L16" s="238">
        <v>0.09</v>
      </c>
      <c r="M16" s="63">
        <v>0.16</v>
      </c>
      <c r="N16" s="63">
        <v>7.66</v>
      </c>
      <c r="O16" s="63">
        <v>70</v>
      </c>
      <c r="P16" s="483">
        <v>0.04</v>
      </c>
      <c r="Q16" s="238">
        <v>26.49</v>
      </c>
      <c r="R16" s="63">
        <v>178.7</v>
      </c>
      <c r="S16" s="63">
        <v>24.83</v>
      </c>
      <c r="T16" s="63">
        <v>1.68</v>
      </c>
      <c r="U16" s="63">
        <v>295.58</v>
      </c>
      <c r="V16" s="63">
        <v>5.0000000000000001E-3</v>
      </c>
      <c r="W16" s="63">
        <v>0</v>
      </c>
      <c r="X16" s="110">
        <v>0.56999999999999995</v>
      </c>
    </row>
    <row r="17" spans="1:24" s="15" customFormat="1" ht="37.5" customHeight="1" x14ac:dyDescent="0.25">
      <c r="A17" s="107"/>
      <c r="B17" s="181" t="s">
        <v>67</v>
      </c>
      <c r="C17" s="489">
        <v>50</v>
      </c>
      <c r="D17" s="174" t="s">
        <v>60</v>
      </c>
      <c r="E17" s="502" t="s">
        <v>87</v>
      </c>
      <c r="F17" s="181">
        <v>150</v>
      </c>
      <c r="G17" s="520"/>
      <c r="H17" s="528">
        <v>3.28</v>
      </c>
      <c r="I17" s="503">
        <v>7.81</v>
      </c>
      <c r="J17" s="529">
        <v>21.57</v>
      </c>
      <c r="K17" s="530">
        <v>170.22</v>
      </c>
      <c r="L17" s="303">
        <v>0.13</v>
      </c>
      <c r="M17" s="58">
        <v>0.11</v>
      </c>
      <c r="N17" s="58">
        <v>11.16</v>
      </c>
      <c r="O17" s="58">
        <v>50</v>
      </c>
      <c r="P17" s="112">
        <v>0.15</v>
      </c>
      <c r="Q17" s="303">
        <v>39.840000000000003</v>
      </c>
      <c r="R17" s="58">
        <v>90.51</v>
      </c>
      <c r="S17" s="58">
        <v>30.49</v>
      </c>
      <c r="T17" s="58">
        <v>1.1299999999999999</v>
      </c>
      <c r="U17" s="58">
        <v>680.36</v>
      </c>
      <c r="V17" s="58">
        <v>8.0000000000000002E-3</v>
      </c>
      <c r="W17" s="58">
        <v>1E-3</v>
      </c>
      <c r="X17" s="59">
        <v>0.04</v>
      </c>
    </row>
    <row r="18" spans="1:24" s="15" customFormat="1" ht="37.5" customHeight="1" x14ac:dyDescent="0.25">
      <c r="A18" s="107"/>
      <c r="B18" s="182" t="s">
        <v>68</v>
      </c>
      <c r="C18" s="574">
        <v>51</v>
      </c>
      <c r="D18" s="160" t="s">
        <v>60</v>
      </c>
      <c r="E18" s="507" t="s">
        <v>130</v>
      </c>
      <c r="F18" s="182">
        <v>150</v>
      </c>
      <c r="G18" s="164"/>
      <c r="H18" s="437">
        <v>3.33</v>
      </c>
      <c r="I18" s="433">
        <v>3.81</v>
      </c>
      <c r="J18" s="438">
        <v>26.04</v>
      </c>
      <c r="K18" s="439">
        <v>151.12</v>
      </c>
      <c r="L18" s="437">
        <v>0.15</v>
      </c>
      <c r="M18" s="433">
        <v>0.1</v>
      </c>
      <c r="N18" s="433">
        <v>14.03</v>
      </c>
      <c r="O18" s="433">
        <v>20</v>
      </c>
      <c r="P18" s="434">
        <v>0.06</v>
      </c>
      <c r="Q18" s="437">
        <v>20.11</v>
      </c>
      <c r="R18" s="433">
        <v>90.58</v>
      </c>
      <c r="S18" s="433">
        <v>35.68</v>
      </c>
      <c r="T18" s="433">
        <v>1.45</v>
      </c>
      <c r="U18" s="433">
        <v>830.41</v>
      </c>
      <c r="V18" s="433">
        <v>8.0000000000000002E-3</v>
      </c>
      <c r="W18" s="433">
        <v>1E-3</v>
      </c>
      <c r="X18" s="438">
        <v>0.05</v>
      </c>
    </row>
    <row r="19" spans="1:24" s="15" customFormat="1" ht="37.5" customHeight="1" x14ac:dyDescent="0.25">
      <c r="A19" s="107"/>
      <c r="B19" s="130"/>
      <c r="C19" s="550">
        <v>107</v>
      </c>
      <c r="D19" s="208" t="s">
        <v>17</v>
      </c>
      <c r="E19" s="354" t="s">
        <v>97</v>
      </c>
      <c r="F19" s="406">
        <v>200</v>
      </c>
      <c r="G19" s="568"/>
      <c r="H19" s="273">
        <v>0.6</v>
      </c>
      <c r="I19" s="19">
        <v>0</v>
      </c>
      <c r="J19" s="42">
        <v>33</v>
      </c>
      <c r="K19" s="272">
        <v>136</v>
      </c>
      <c r="L19" s="273">
        <v>0.04</v>
      </c>
      <c r="M19" s="19">
        <v>0.08</v>
      </c>
      <c r="N19" s="19">
        <v>12</v>
      </c>
      <c r="O19" s="19">
        <v>20</v>
      </c>
      <c r="P19" s="20">
        <v>0</v>
      </c>
      <c r="Q19" s="273">
        <v>10</v>
      </c>
      <c r="R19" s="19">
        <v>30</v>
      </c>
      <c r="S19" s="19">
        <v>24</v>
      </c>
      <c r="T19" s="19">
        <v>0.4</v>
      </c>
      <c r="U19" s="19">
        <v>304</v>
      </c>
      <c r="V19" s="19">
        <v>0</v>
      </c>
      <c r="W19" s="19">
        <v>0</v>
      </c>
      <c r="X19" s="42">
        <v>0</v>
      </c>
    </row>
    <row r="20" spans="1:24" s="15" customFormat="1" ht="37.5" customHeight="1" x14ac:dyDescent="0.25">
      <c r="A20" s="107"/>
      <c r="B20" s="130"/>
      <c r="C20" s="572">
        <v>119</v>
      </c>
      <c r="D20" s="208" t="s">
        <v>14</v>
      </c>
      <c r="E20" s="148" t="s">
        <v>53</v>
      </c>
      <c r="F20" s="167">
        <v>30</v>
      </c>
      <c r="G20" s="568"/>
      <c r="H20" s="273">
        <v>2.2799999999999998</v>
      </c>
      <c r="I20" s="19">
        <v>0.24</v>
      </c>
      <c r="J20" s="42">
        <v>14.76</v>
      </c>
      <c r="K20" s="407">
        <v>70.5</v>
      </c>
      <c r="L20" s="273">
        <v>0.03</v>
      </c>
      <c r="M20" s="19">
        <v>0.01</v>
      </c>
      <c r="N20" s="19">
        <v>0</v>
      </c>
      <c r="O20" s="19">
        <v>0</v>
      </c>
      <c r="P20" s="20">
        <v>0</v>
      </c>
      <c r="Q20" s="273">
        <v>6</v>
      </c>
      <c r="R20" s="19">
        <v>19.5</v>
      </c>
      <c r="S20" s="19">
        <v>4.2</v>
      </c>
      <c r="T20" s="19">
        <v>0.33</v>
      </c>
      <c r="U20" s="19">
        <v>27.9</v>
      </c>
      <c r="V20" s="19">
        <v>1E-3</v>
      </c>
      <c r="W20" s="19">
        <v>2E-3</v>
      </c>
      <c r="X20" s="42">
        <v>4.3499999999999996</v>
      </c>
    </row>
    <row r="21" spans="1:24" s="15" customFormat="1" ht="37.5" customHeight="1" x14ac:dyDescent="0.25">
      <c r="A21" s="107"/>
      <c r="B21" s="130"/>
      <c r="C21" s="550">
        <v>120</v>
      </c>
      <c r="D21" s="208" t="s">
        <v>15</v>
      </c>
      <c r="E21" s="148" t="s">
        <v>46</v>
      </c>
      <c r="F21" s="167">
        <v>20</v>
      </c>
      <c r="G21" s="568"/>
      <c r="H21" s="273">
        <v>1.32</v>
      </c>
      <c r="I21" s="19">
        <v>0.24</v>
      </c>
      <c r="J21" s="42">
        <v>8.0399999999999991</v>
      </c>
      <c r="K21" s="407">
        <v>39.6</v>
      </c>
      <c r="L21" s="273">
        <v>0.03</v>
      </c>
      <c r="M21" s="19">
        <v>0.02</v>
      </c>
      <c r="N21" s="19">
        <v>0</v>
      </c>
      <c r="O21" s="19">
        <v>0</v>
      </c>
      <c r="P21" s="20">
        <v>0</v>
      </c>
      <c r="Q21" s="273">
        <v>5.8</v>
      </c>
      <c r="R21" s="19">
        <v>30</v>
      </c>
      <c r="S21" s="19">
        <v>9.4</v>
      </c>
      <c r="T21" s="19">
        <v>0.78</v>
      </c>
      <c r="U21" s="19">
        <v>47</v>
      </c>
      <c r="V21" s="19">
        <v>1E-3</v>
      </c>
      <c r="W21" s="19">
        <v>1E-3</v>
      </c>
      <c r="X21" s="42">
        <v>0</v>
      </c>
    </row>
    <row r="22" spans="1:24" s="15" customFormat="1" ht="37.5" customHeight="1" x14ac:dyDescent="0.25">
      <c r="A22" s="107"/>
      <c r="B22" s="181" t="s">
        <v>67</v>
      </c>
      <c r="C22" s="746"/>
      <c r="D22" s="693"/>
      <c r="E22" s="300" t="s">
        <v>19</v>
      </c>
      <c r="F22" s="461">
        <f>F13+F14+F15+F17+F19+F20+F21</f>
        <v>840</v>
      </c>
      <c r="G22" s="461"/>
      <c r="H22" s="197">
        <f>H13+H14+H15+H17+H19+H20+H21</f>
        <v>22.310000000000002</v>
      </c>
      <c r="I22" s="21">
        <f t="shared" ref="I22:X22" si="1">I13+I14+I15+I17+I19+I20+I21</f>
        <v>23.029999999999994</v>
      </c>
      <c r="J22" s="60">
        <f t="shared" si="1"/>
        <v>106.4</v>
      </c>
      <c r="K22" s="451">
        <f t="shared" si="1"/>
        <v>729.61</v>
      </c>
      <c r="L22" s="197">
        <f t="shared" si="1"/>
        <v>0.38</v>
      </c>
      <c r="M22" s="21">
        <f t="shared" si="1"/>
        <v>0.38000000000000006</v>
      </c>
      <c r="N22" s="21">
        <f t="shared" si="1"/>
        <v>49.45</v>
      </c>
      <c r="O22" s="21">
        <f t="shared" si="1"/>
        <v>210</v>
      </c>
      <c r="P22" s="111">
        <f t="shared" si="1"/>
        <v>0.2</v>
      </c>
      <c r="Q22" s="197">
        <f t="shared" si="1"/>
        <v>134.32000000000002</v>
      </c>
      <c r="R22" s="21">
        <f t="shared" si="1"/>
        <v>337.16</v>
      </c>
      <c r="S22" s="21">
        <f t="shared" si="1"/>
        <v>115.47000000000001</v>
      </c>
      <c r="T22" s="21">
        <f t="shared" si="1"/>
        <v>7.54</v>
      </c>
      <c r="U22" s="21">
        <f t="shared" si="1"/>
        <v>1913.7400000000002</v>
      </c>
      <c r="V22" s="21">
        <f t="shared" si="1"/>
        <v>1.9930000000000003E-2</v>
      </c>
      <c r="W22" s="21">
        <f t="shared" si="1"/>
        <v>5.4299999999999999E-3</v>
      </c>
      <c r="X22" s="60">
        <f t="shared" si="1"/>
        <v>4.5</v>
      </c>
    </row>
    <row r="23" spans="1:24" s="15" customFormat="1" ht="37.5" customHeight="1" x14ac:dyDescent="0.25">
      <c r="A23" s="107"/>
      <c r="B23" s="182" t="s">
        <v>68</v>
      </c>
      <c r="C23" s="772"/>
      <c r="D23" s="694"/>
      <c r="E23" s="513" t="s">
        <v>19</v>
      </c>
      <c r="F23" s="462">
        <f>F13+F14+F16+F18+F19+F20+F21</f>
        <v>840</v>
      </c>
      <c r="G23" s="462"/>
      <c r="H23" s="304">
        <f>H13+H14+H16+H18+H19+H20+H21</f>
        <v>31.35</v>
      </c>
      <c r="I23" s="53">
        <f t="shared" ref="I23:X23" si="2">I13+I14+I16+I18+I19+I20+I21</f>
        <v>27.239999999999995</v>
      </c>
      <c r="J23" s="72">
        <f t="shared" si="2"/>
        <v>106.16</v>
      </c>
      <c r="K23" s="440">
        <f t="shared" si="2"/>
        <v>799.93</v>
      </c>
      <c r="L23" s="304">
        <f t="shared" si="2"/>
        <v>0.42999999999999994</v>
      </c>
      <c r="M23" s="53">
        <f t="shared" si="2"/>
        <v>0.44000000000000006</v>
      </c>
      <c r="N23" s="53">
        <f t="shared" si="2"/>
        <v>58.78</v>
      </c>
      <c r="O23" s="53">
        <f t="shared" si="2"/>
        <v>210</v>
      </c>
      <c r="P23" s="732">
        <f t="shared" si="2"/>
        <v>0.12</v>
      </c>
      <c r="Q23" s="304">
        <f t="shared" si="2"/>
        <v>127.03999999999999</v>
      </c>
      <c r="R23" s="53">
        <f t="shared" si="2"/>
        <v>403.75</v>
      </c>
      <c r="S23" s="53">
        <f t="shared" si="2"/>
        <v>128.04999999999998</v>
      </c>
      <c r="T23" s="53">
        <f t="shared" si="2"/>
        <v>8.5500000000000007</v>
      </c>
      <c r="U23" s="53">
        <f t="shared" si="2"/>
        <v>2190.77</v>
      </c>
      <c r="V23" s="53">
        <f t="shared" si="2"/>
        <v>2.2000000000000002E-2</v>
      </c>
      <c r="W23" s="53">
        <f t="shared" si="2"/>
        <v>4.0000000000000001E-3</v>
      </c>
      <c r="X23" s="72">
        <f t="shared" si="2"/>
        <v>5</v>
      </c>
    </row>
    <row r="24" spans="1:24" s="15" customFormat="1" ht="37.5" customHeight="1" x14ac:dyDescent="0.25">
      <c r="A24" s="107"/>
      <c r="B24" s="181" t="s">
        <v>67</v>
      </c>
      <c r="C24" s="746"/>
      <c r="D24" s="677"/>
      <c r="E24" s="547" t="s">
        <v>98</v>
      </c>
      <c r="F24" s="522"/>
      <c r="G24" s="522"/>
      <c r="H24" s="414"/>
      <c r="I24" s="415"/>
      <c r="J24" s="416"/>
      <c r="K24" s="496">
        <f>K22/23.5</f>
        <v>31.047234042553193</v>
      </c>
      <c r="L24" s="414"/>
      <c r="M24" s="415"/>
      <c r="N24" s="415"/>
      <c r="O24" s="415"/>
      <c r="P24" s="465"/>
      <c r="Q24" s="414"/>
      <c r="R24" s="415"/>
      <c r="S24" s="415"/>
      <c r="T24" s="415"/>
      <c r="U24" s="415"/>
      <c r="V24" s="415"/>
      <c r="W24" s="415"/>
      <c r="X24" s="416"/>
    </row>
    <row r="25" spans="1:24" s="15" customFormat="1" ht="37.5" customHeight="1" thickBot="1" x14ac:dyDescent="0.3">
      <c r="A25" s="262"/>
      <c r="B25" s="184" t="s">
        <v>68</v>
      </c>
      <c r="C25" s="737"/>
      <c r="D25" s="678"/>
      <c r="E25" s="548" t="s">
        <v>98</v>
      </c>
      <c r="F25" s="549"/>
      <c r="G25" s="650"/>
      <c r="H25" s="421"/>
      <c r="I25" s="422"/>
      <c r="J25" s="423"/>
      <c r="K25" s="424">
        <f>K23/23.5</f>
        <v>34.039574468085107</v>
      </c>
      <c r="L25" s="662"/>
      <c r="M25" s="663"/>
      <c r="N25" s="663"/>
      <c r="O25" s="663"/>
      <c r="P25" s="664"/>
      <c r="Q25" s="662"/>
      <c r="R25" s="663"/>
      <c r="S25" s="663"/>
      <c r="T25" s="663"/>
      <c r="U25" s="663"/>
      <c r="V25" s="663"/>
      <c r="W25" s="663"/>
      <c r="X25" s="665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277"/>
      <c r="F27" s="24"/>
      <c r="G27" s="11"/>
      <c r="H27" s="11"/>
      <c r="I27" s="11"/>
      <c r="J27" s="11"/>
    </row>
    <row r="28" spans="1:24" ht="18.75" x14ac:dyDescent="0.25">
      <c r="D28" s="11"/>
      <c r="E28" s="23"/>
      <c r="F28" s="24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A31" s="630" t="s">
        <v>61</v>
      </c>
      <c r="B31" s="787"/>
      <c r="C31" s="631"/>
      <c r="D31" s="632"/>
      <c r="E31" s="11"/>
      <c r="F31" s="11"/>
      <c r="G31" s="11"/>
      <c r="H31" s="11"/>
      <c r="I31" s="11"/>
      <c r="J31" s="11"/>
    </row>
    <row r="32" spans="1:24" x14ac:dyDescent="0.25">
      <c r="A32" s="633" t="s">
        <v>62</v>
      </c>
      <c r="B32" s="783"/>
      <c r="C32" s="634"/>
      <c r="D32" s="634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zoomScale="70" zoomScaleNormal="70" workbookViewId="0">
      <selection activeCell="G13" sqref="G13:G14"/>
    </sheetView>
  </sheetViews>
  <sheetFormatPr defaultRowHeight="15" x14ac:dyDescent="0.25"/>
  <cols>
    <col min="1" max="1" width="19.7109375" customWidth="1"/>
    <col min="2" max="2" width="21.42578125" style="786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3" customWidth="1"/>
  </cols>
  <sheetData>
    <row r="2" spans="1:24" ht="23.25" x14ac:dyDescent="0.35">
      <c r="A2" s="6" t="s">
        <v>1</v>
      </c>
      <c r="B2" s="785"/>
      <c r="C2" s="7"/>
      <c r="D2" s="6" t="s">
        <v>3</v>
      </c>
      <c r="E2" s="6"/>
      <c r="F2" s="8" t="s">
        <v>2</v>
      </c>
      <c r="G2" s="118">
        <v>22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356"/>
      <c r="F3" s="356"/>
      <c r="G3" s="356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137"/>
      <c r="C4" s="296" t="s">
        <v>38</v>
      </c>
      <c r="D4" s="126"/>
      <c r="E4" s="342"/>
      <c r="F4" s="426"/>
      <c r="G4" s="296"/>
      <c r="H4" s="752" t="s">
        <v>21</v>
      </c>
      <c r="I4" s="753"/>
      <c r="J4" s="754"/>
      <c r="K4" s="187" t="s">
        <v>22</v>
      </c>
      <c r="L4" s="891" t="s">
        <v>23</v>
      </c>
      <c r="M4" s="892"/>
      <c r="N4" s="893"/>
      <c r="O4" s="893"/>
      <c r="P4" s="894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46.5" thickBot="1" x14ac:dyDescent="0.3">
      <c r="A5" s="138" t="s">
        <v>0</v>
      </c>
      <c r="B5" s="554"/>
      <c r="C5" s="252" t="s">
        <v>39</v>
      </c>
      <c r="D5" s="79" t="s">
        <v>40</v>
      </c>
      <c r="E5" s="123" t="s">
        <v>37</v>
      </c>
      <c r="F5" s="104" t="s">
        <v>25</v>
      </c>
      <c r="G5" s="104" t="s">
        <v>36</v>
      </c>
      <c r="H5" s="123" t="s">
        <v>26</v>
      </c>
      <c r="I5" s="478" t="s">
        <v>27</v>
      </c>
      <c r="J5" s="99" t="s">
        <v>28</v>
      </c>
      <c r="K5" s="188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37.5" customHeight="1" x14ac:dyDescent="0.25">
      <c r="A6" s="141" t="s">
        <v>6</v>
      </c>
      <c r="B6" s="134"/>
      <c r="C6" s="556">
        <v>24</v>
      </c>
      <c r="D6" s="684" t="s">
        <v>8</v>
      </c>
      <c r="E6" s="382" t="s">
        <v>108</v>
      </c>
      <c r="F6" s="556">
        <v>150</v>
      </c>
      <c r="G6" s="684"/>
      <c r="H6" s="266">
        <v>0.6</v>
      </c>
      <c r="I6" s="36">
        <v>0.6</v>
      </c>
      <c r="J6" s="37">
        <v>14.7</v>
      </c>
      <c r="K6" s="311">
        <v>70.5</v>
      </c>
      <c r="L6" s="266">
        <v>0.05</v>
      </c>
      <c r="M6" s="36">
        <v>0.03</v>
      </c>
      <c r="N6" s="36">
        <v>15</v>
      </c>
      <c r="O6" s="36">
        <v>0</v>
      </c>
      <c r="P6" s="37">
        <v>0</v>
      </c>
      <c r="Q6" s="266">
        <v>24</v>
      </c>
      <c r="R6" s="36">
        <v>16.5</v>
      </c>
      <c r="S6" s="36">
        <v>13.5</v>
      </c>
      <c r="T6" s="36">
        <v>3.3</v>
      </c>
      <c r="U6" s="36">
        <v>417</v>
      </c>
      <c r="V6" s="36">
        <v>3.0000000000000001E-3</v>
      </c>
      <c r="W6" s="36">
        <v>0</v>
      </c>
      <c r="X6" s="37">
        <v>0.01</v>
      </c>
    </row>
    <row r="7" spans="1:24" s="15" customFormat="1" ht="37.5" customHeight="1" x14ac:dyDescent="0.25">
      <c r="A7" s="105"/>
      <c r="B7" s="181" t="s">
        <v>67</v>
      </c>
      <c r="C7" s="585">
        <v>78</v>
      </c>
      <c r="D7" s="711" t="s">
        <v>10</v>
      </c>
      <c r="E7" s="502" t="s">
        <v>181</v>
      </c>
      <c r="F7" s="585">
        <v>90</v>
      </c>
      <c r="G7" s="711"/>
      <c r="H7" s="303">
        <v>14.8</v>
      </c>
      <c r="I7" s="58">
        <v>13.02</v>
      </c>
      <c r="J7" s="59">
        <v>12.17</v>
      </c>
      <c r="K7" s="586">
        <v>226.36</v>
      </c>
      <c r="L7" s="303">
        <v>0.1</v>
      </c>
      <c r="M7" s="58">
        <v>0.12</v>
      </c>
      <c r="N7" s="58">
        <v>1.35</v>
      </c>
      <c r="O7" s="58">
        <v>150</v>
      </c>
      <c r="P7" s="59">
        <v>0.27</v>
      </c>
      <c r="Q7" s="303">
        <v>58.43</v>
      </c>
      <c r="R7" s="58">
        <v>194.16</v>
      </c>
      <c r="S7" s="58">
        <v>50.25</v>
      </c>
      <c r="T7" s="58">
        <v>1.1499999999999999</v>
      </c>
      <c r="U7" s="58">
        <v>351.77</v>
      </c>
      <c r="V7" s="58">
        <v>0.108</v>
      </c>
      <c r="W7" s="58">
        <v>1.4E-2</v>
      </c>
      <c r="X7" s="59">
        <v>0.51</v>
      </c>
    </row>
    <row r="8" spans="1:24" s="15" customFormat="1" ht="37.5" customHeight="1" x14ac:dyDescent="0.25">
      <c r="A8" s="105"/>
      <c r="B8" s="182" t="s">
        <v>68</v>
      </c>
      <c r="C8" s="574">
        <v>146</v>
      </c>
      <c r="D8" s="645" t="s">
        <v>10</v>
      </c>
      <c r="E8" s="587" t="s">
        <v>123</v>
      </c>
      <c r="F8" s="588">
        <v>90</v>
      </c>
      <c r="G8" s="185"/>
      <c r="H8" s="238">
        <v>18.5</v>
      </c>
      <c r="I8" s="63">
        <v>3.73</v>
      </c>
      <c r="J8" s="110">
        <v>2.5099999999999998</v>
      </c>
      <c r="K8" s="389">
        <v>116.1</v>
      </c>
      <c r="L8" s="238">
        <v>0.09</v>
      </c>
      <c r="M8" s="63">
        <v>0.12</v>
      </c>
      <c r="N8" s="63">
        <v>0.24</v>
      </c>
      <c r="O8" s="63">
        <v>30</v>
      </c>
      <c r="P8" s="110">
        <v>0.32</v>
      </c>
      <c r="Q8" s="238">
        <v>124.4</v>
      </c>
      <c r="R8" s="63">
        <v>243</v>
      </c>
      <c r="S8" s="63">
        <v>54.24</v>
      </c>
      <c r="T8" s="63">
        <v>0.88</v>
      </c>
      <c r="U8" s="63">
        <v>378.15</v>
      </c>
      <c r="V8" s="63">
        <v>0.13900000000000001</v>
      </c>
      <c r="W8" s="63">
        <v>1.4999999999999999E-2</v>
      </c>
      <c r="X8" s="110">
        <v>0.65</v>
      </c>
    </row>
    <row r="9" spans="1:24" s="15" customFormat="1" ht="37.5" customHeight="1" x14ac:dyDescent="0.25">
      <c r="A9" s="105"/>
      <c r="B9" s="130"/>
      <c r="C9" s="101">
        <v>53</v>
      </c>
      <c r="D9" s="127" t="s">
        <v>60</v>
      </c>
      <c r="E9" s="208" t="s">
        <v>91</v>
      </c>
      <c r="F9" s="167">
        <v>150</v>
      </c>
      <c r="G9" s="130"/>
      <c r="H9" s="273">
        <v>3.34</v>
      </c>
      <c r="I9" s="19">
        <v>4.91</v>
      </c>
      <c r="J9" s="42">
        <v>33.93</v>
      </c>
      <c r="K9" s="272">
        <v>191.49</v>
      </c>
      <c r="L9" s="273">
        <v>0.03</v>
      </c>
      <c r="M9" s="19">
        <v>0.02</v>
      </c>
      <c r="N9" s="19">
        <v>0</v>
      </c>
      <c r="O9" s="19">
        <v>20</v>
      </c>
      <c r="P9" s="42">
        <v>0.09</v>
      </c>
      <c r="Q9" s="273">
        <v>6.29</v>
      </c>
      <c r="R9" s="19">
        <v>67.34</v>
      </c>
      <c r="S9" s="19">
        <v>21.83</v>
      </c>
      <c r="T9" s="19">
        <v>0.46</v>
      </c>
      <c r="U9" s="19">
        <v>43.27</v>
      </c>
      <c r="V9" s="19">
        <v>1E-3</v>
      </c>
      <c r="W9" s="19">
        <v>7.0000000000000001E-3</v>
      </c>
      <c r="X9" s="42">
        <v>0.02</v>
      </c>
    </row>
    <row r="10" spans="1:24" s="15" customFormat="1" ht="30" customHeight="1" x14ac:dyDescent="0.25">
      <c r="A10" s="105"/>
      <c r="B10" s="129"/>
      <c r="C10" s="144">
        <v>102</v>
      </c>
      <c r="D10" s="646" t="s">
        <v>17</v>
      </c>
      <c r="E10" s="628" t="s">
        <v>73</v>
      </c>
      <c r="F10" s="589">
        <v>200</v>
      </c>
      <c r="G10" s="100"/>
      <c r="H10" s="236">
        <v>0.83</v>
      </c>
      <c r="I10" s="14">
        <v>0.04</v>
      </c>
      <c r="J10" s="38">
        <v>15.16</v>
      </c>
      <c r="K10" s="256">
        <v>64.22</v>
      </c>
      <c r="L10" s="236">
        <v>0.01</v>
      </c>
      <c r="M10" s="14">
        <v>0.03</v>
      </c>
      <c r="N10" s="14">
        <v>0.27</v>
      </c>
      <c r="O10" s="14">
        <v>60</v>
      </c>
      <c r="P10" s="38">
        <v>0</v>
      </c>
      <c r="Q10" s="236">
        <v>24.15</v>
      </c>
      <c r="R10" s="14">
        <v>21.59</v>
      </c>
      <c r="S10" s="14">
        <v>15.53</v>
      </c>
      <c r="T10" s="14">
        <v>0.49</v>
      </c>
      <c r="U10" s="14">
        <v>242.47</v>
      </c>
      <c r="V10" s="14">
        <v>1E-3</v>
      </c>
      <c r="W10" s="14">
        <v>0</v>
      </c>
      <c r="X10" s="38">
        <v>0.01</v>
      </c>
    </row>
    <row r="11" spans="1:24" s="15" customFormat="1" ht="37.5" customHeight="1" x14ac:dyDescent="0.25">
      <c r="A11" s="105"/>
      <c r="B11" s="129"/>
      <c r="C11" s="145">
        <v>119</v>
      </c>
      <c r="D11" s="557" t="s">
        <v>14</v>
      </c>
      <c r="E11" s="147" t="s">
        <v>53</v>
      </c>
      <c r="F11" s="183">
        <v>20</v>
      </c>
      <c r="G11" s="125"/>
      <c r="H11" s="236">
        <v>1.52</v>
      </c>
      <c r="I11" s="14">
        <v>0.16</v>
      </c>
      <c r="J11" s="38">
        <v>9.84</v>
      </c>
      <c r="K11" s="256">
        <v>47</v>
      </c>
      <c r="L11" s="236">
        <v>0.02</v>
      </c>
      <c r="M11" s="16">
        <v>0.01</v>
      </c>
      <c r="N11" s="14">
        <v>0</v>
      </c>
      <c r="O11" s="14">
        <v>0</v>
      </c>
      <c r="P11" s="38">
        <v>0</v>
      </c>
      <c r="Q11" s="236">
        <v>4</v>
      </c>
      <c r="R11" s="14">
        <v>13</v>
      </c>
      <c r="S11" s="14">
        <v>2.8</v>
      </c>
      <c r="T11" s="16">
        <v>0.22</v>
      </c>
      <c r="U11" s="14">
        <v>18.600000000000001</v>
      </c>
      <c r="V11" s="14">
        <v>1E-3</v>
      </c>
      <c r="W11" s="16">
        <v>1E-3</v>
      </c>
      <c r="X11" s="38">
        <v>2.9</v>
      </c>
    </row>
    <row r="12" spans="1:24" s="15" customFormat="1" ht="37.5" customHeight="1" x14ac:dyDescent="0.25">
      <c r="A12" s="105"/>
      <c r="B12" s="129"/>
      <c r="C12" s="143">
        <v>120</v>
      </c>
      <c r="D12" s="557" t="s">
        <v>15</v>
      </c>
      <c r="E12" s="147" t="s">
        <v>46</v>
      </c>
      <c r="F12" s="143">
        <v>20</v>
      </c>
      <c r="G12" s="710"/>
      <c r="H12" s="617">
        <v>1.32</v>
      </c>
      <c r="I12" s="14">
        <v>0.24</v>
      </c>
      <c r="J12" s="38">
        <v>8.0399999999999991</v>
      </c>
      <c r="K12" s="257">
        <v>39.6</v>
      </c>
      <c r="L12" s="273">
        <v>0.03</v>
      </c>
      <c r="M12" s="19">
        <v>0.02</v>
      </c>
      <c r="N12" s="19">
        <v>0</v>
      </c>
      <c r="O12" s="19">
        <v>0</v>
      </c>
      <c r="P12" s="42">
        <v>0</v>
      </c>
      <c r="Q12" s="273">
        <v>5.8</v>
      </c>
      <c r="R12" s="19">
        <v>30</v>
      </c>
      <c r="S12" s="19">
        <v>9.4</v>
      </c>
      <c r="T12" s="19">
        <v>0.78</v>
      </c>
      <c r="U12" s="19">
        <v>47</v>
      </c>
      <c r="V12" s="19">
        <v>1E-3</v>
      </c>
      <c r="W12" s="19">
        <v>1E-3</v>
      </c>
      <c r="X12" s="42">
        <v>0</v>
      </c>
    </row>
    <row r="13" spans="1:24" s="15" customFormat="1" ht="37.5" customHeight="1" x14ac:dyDescent="0.25">
      <c r="A13" s="105"/>
      <c r="B13" s="181" t="s">
        <v>67</v>
      </c>
      <c r="C13" s="489"/>
      <c r="D13" s="647"/>
      <c r="E13" s="413" t="s">
        <v>19</v>
      </c>
      <c r="F13" s="551">
        <f>F6+F7+F9+F10+F11+F12</f>
        <v>630</v>
      </c>
      <c r="G13" s="551"/>
      <c r="H13" s="461">
        <f t="shared" ref="H13:X13" si="0">H6+H7+H9+H10+H11+H12</f>
        <v>22.41</v>
      </c>
      <c r="I13" s="415">
        <f t="shared" si="0"/>
        <v>18.97</v>
      </c>
      <c r="J13" s="416">
        <f t="shared" si="0"/>
        <v>93.84</v>
      </c>
      <c r="K13" s="451">
        <f t="shared" si="0"/>
        <v>639.17000000000007</v>
      </c>
      <c r="L13" s="414">
        <f t="shared" si="0"/>
        <v>0.24000000000000002</v>
      </c>
      <c r="M13" s="415">
        <f t="shared" si="0"/>
        <v>0.22999999999999998</v>
      </c>
      <c r="N13" s="415">
        <f t="shared" si="0"/>
        <v>16.62</v>
      </c>
      <c r="O13" s="415">
        <f t="shared" si="0"/>
        <v>230</v>
      </c>
      <c r="P13" s="416">
        <f t="shared" si="0"/>
        <v>0.36</v>
      </c>
      <c r="Q13" s="414">
        <f t="shared" si="0"/>
        <v>122.67</v>
      </c>
      <c r="R13" s="415">
        <f t="shared" si="0"/>
        <v>342.59</v>
      </c>
      <c r="S13" s="415">
        <f t="shared" si="0"/>
        <v>113.31</v>
      </c>
      <c r="T13" s="415">
        <f t="shared" si="0"/>
        <v>6.3999999999999995</v>
      </c>
      <c r="U13" s="415">
        <f t="shared" si="0"/>
        <v>1120.1099999999999</v>
      </c>
      <c r="V13" s="415">
        <f t="shared" si="0"/>
        <v>0.115</v>
      </c>
      <c r="W13" s="415">
        <f t="shared" si="0"/>
        <v>2.3000000000000003E-2</v>
      </c>
      <c r="X13" s="416">
        <f t="shared" si="0"/>
        <v>3.45</v>
      </c>
    </row>
    <row r="14" spans="1:24" s="15" customFormat="1" ht="37.5" customHeight="1" x14ac:dyDescent="0.25">
      <c r="A14" s="105"/>
      <c r="B14" s="182" t="s">
        <v>68</v>
      </c>
      <c r="C14" s="575"/>
      <c r="D14" s="648"/>
      <c r="E14" s="417" t="s">
        <v>19</v>
      </c>
      <c r="F14" s="552">
        <f>F6+F8+F9+F10+F11+F12</f>
        <v>630</v>
      </c>
      <c r="G14" s="552"/>
      <c r="H14" s="462">
        <f t="shared" ref="H14:X14" si="1">H6+H8+H9+H10+H11+H12</f>
        <v>26.11</v>
      </c>
      <c r="I14" s="846">
        <f t="shared" si="1"/>
        <v>9.68</v>
      </c>
      <c r="J14" s="844">
        <f t="shared" si="1"/>
        <v>84.18</v>
      </c>
      <c r="K14" s="440">
        <f t="shared" si="1"/>
        <v>528.91000000000008</v>
      </c>
      <c r="L14" s="845">
        <f t="shared" si="1"/>
        <v>0.23</v>
      </c>
      <c r="M14" s="846">
        <f t="shared" si="1"/>
        <v>0.22999999999999998</v>
      </c>
      <c r="N14" s="846">
        <f t="shared" si="1"/>
        <v>15.51</v>
      </c>
      <c r="O14" s="846">
        <f t="shared" si="1"/>
        <v>110</v>
      </c>
      <c r="P14" s="844">
        <f t="shared" si="1"/>
        <v>0.41000000000000003</v>
      </c>
      <c r="Q14" s="845">
        <f t="shared" si="1"/>
        <v>188.64000000000001</v>
      </c>
      <c r="R14" s="846">
        <f t="shared" si="1"/>
        <v>391.43</v>
      </c>
      <c r="S14" s="846">
        <f t="shared" si="1"/>
        <v>117.30000000000001</v>
      </c>
      <c r="T14" s="846">
        <f t="shared" si="1"/>
        <v>6.13</v>
      </c>
      <c r="U14" s="846">
        <f t="shared" si="1"/>
        <v>1146.4899999999998</v>
      </c>
      <c r="V14" s="846">
        <f t="shared" si="1"/>
        <v>0.14600000000000002</v>
      </c>
      <c r="W14" s="846">
        <f t="shared" si="1"/>
        <v>2.4E-2</v>
      </c>
      <c r="X14" s="844">
        <f t="shared" si="1"/>
        <v>3.59</v>
      </c>
    </row>
    <row r="15" spans="1:24" s="15" customFormat="1" ht="37.5" customHeight="1" x14ac:dyDescent="0.25">
      <c r="A15" s="105"/>
      <c r="B15" s="181" t="s">
        <v>67</v>
      </c>
      <c r="C15" s="504"/>
      <c r="D15" s="649"/>
      <c r="E15" s="413" t="s">
        <v>20</v>
      </c>
      <c r="F15" s="492"/>
      <c r="G15" s="498"/>
      <c r="H15" s="523"/>
      <c r="I15" s="58"/>
      <c r="J15" s="59"/>
      <c r="K15" s="365">
        <f>K13/23.5</f>
        <v>27.198723404255322</v>
      </c>
      <c r="L15" s="303"/>
      <c r="M15" s="58"/>
      <c r="N15" s="58"/>
      <c r="O15" s="58"/>
      <c r="P15" s="59"/>
      <c r="Q15" s="303"/>
      <c r="R15" s="58"/>
      <c r="S15" s="58"/>
      <c r="T15" s="58"/>
      <c r="U15" s="58"/>
      <c r="V15" s="58"/>
      <c r="W15" s="58"/>
      <c r="X15" s="59"/>
    </row>
    <row r="16" spans="1:24" s="15" customFormat="1" ht="37.5" customHeight="1" thickBot="1" x14ac:dyDescent="0.3">
      <c r="A16" s="318"/>
      <c r="B16" s="234" t="s">
        <v>68</v>
      </c>
      <c r="C16" s="495"/>
      <c r="D16" s="650"/>
      <c r="E16" s="420" t="s">
        <v>20</v>
      </c>
      <c r="F16" s="495"/>
      <c r="G16" s="650"/>
      <c r="H16" s="331"/>
      <c r="I16" s="324"/>
      <c r="J16" s="325"/>
      <c r="K16" s="333">
        <f>K14/23.5</f>
        <v>22.506808510638301</v>
      </c>
      <c r="L16" s="331"/>
      <c r="M16" s="324"/>
      <c r="N16" s="324"/>
      <c r="O16" s="324"/>
      <c r="P16" s="325"/>
      <c r="Q16" s="331"/>
      <c r="R16" s="324"/>
      <c r="S16" s="324"/>
      <c r="T16" s="324"/>
      <c r="U16" s="324"/>
      <c r="V16" s="324"/>
      <c r="W16" s="324"/>
      <c r="X16" s="325"/>
    </row>
    <row r="17" spans="1:24" s="15" customFormat="1" ht="37.5" customHeight="1" x14ac:dyDescent="0.25">
      <c r="A17" s="141" t="s">
        <v>7</v>
      </c>
      <c r="B17" s="689"/>
      <c r="C17" s="573">
        <v>9</v>
      </c>
      <c r="D17" s="672" t="s">
        <v>18</v>
      </c>
      <c r="E17" s="795" t="s">
        <v>84</v>
      </c>
      <c r="F17" s="688">
        <v>60</v>
      </c>
      <c r="G17" s="283"/>
      <c r="H17" s="285">
        <v>1.29</v>
      </c>
      <c r="I17" s="85">
        <v>4.2699999999999996</v>
      </c>
      <c r="J17" s="87">
        <v>6.97</v>
      </c>
      <c r="K17" s="508">
        <v>72.75</v>
      </c>
      <c r="L17" s="285">
        <v>0.02</v>
      </c>
      <c r="M17" s="85">
        <v>0.03</v>
      </c>
      <c r="N17" s="85">
        <v>4.4800000000000004</v>
      </c>
      <c r="O17" s="85">
        <v>30</v>
      </c>
      <c r="P17" s="86">
        <v>0</v>
      </c>
      <c r="Q17" s="285">
        <v>17.55</v>
      </c>
      <c r="R17" s="85">
        <v>27.09</v>
      </c>
      <c r="S17" s="85">
        <v>14.37</v>
      </c>
      <c r="T17" s="85">
        <v>0.8</v>
      </c>
      <c r="U17" s="85">
        <v>205.55</v>
      </c>
      <c r="V17" s="85">
        <v>4.0000000000000001E-3</v>
      </c>
      <c r="W17" s="85">
        <v>1E-3</v>
      </c>
      <c r="X17" s="87">
        <v>0.01</v>
      </c>
    </row>
    <row r="18" spans="1:24" s="15" customFormat="1" ht="37.5" customHeight="1" x14ac:dyDescent="0.25">
      <c r="A18" s="105"/>
      <c r="B18" s="147"/>
      <c r="C18" s="143">
        <v>37</v>
      </c>
      <c r="D18" s="178" t="s">
        <v>9</v>
      </c>
      <c r="E18" s="796" t="s">
        <v>99</v>
      </c>
      <c r="F18" s="223">
        <v>200</v>
      </c>
      <c r="G18" s="147"/>
      <c r="H18" s="237">
        <v>5.78</v>
      </c>
      <c r="I18" s="13">
        <v>5.5</v>
      </c>
      <c r="J18" s="40">
        <v>10.8</v>
      </c>
      <c r="K18" s="132">
        <v>115.7</v>
      </c>
      <c r="L18" s="237">
        <v>7.0000000000000007E-2</v>
      </c>
      <c r="M18" s="73">
        <v>7.0000000000000007E-2</v>
      </c>
      <c r="N18" s="13">
        <v>5.69</v>
      </c>
      <c r="O18" s="13">
        <v>110</v>
      </c>
      <c r="P18" s="40">
        <v>0</v>
      </c>
      <c r="Q18" s="237">
        <v>14.22</v>
      </c>
      <c r="R18" s="13">
        <v>82.61</v>
      </c>
      <c r="S18" s="13">
        <v>21.99</v>
      </c>
      <c r="T18" s="13">
        <v>1.22</v>
      </c>
      <c r="U18" s="13">
        <v>398.71</v>
      </c>
      <c r="V18" s="13">
        <v>5.0000000000000001E-3</v>
      </c>
      <c r="W18" s="13">
        <v>0</v>
      </c>
      <c r="X18" s="40">
        <v>0.04</v>
      </c>
    </row>
    <row r="19" spans="1:24" s="33" customFormat="1" ht="37.5" customHeight="1" x14ac:dyDescent="0.25">
      <c r="A19" s="106"/>
      <c r="B19" s="127"/>
      <c r="C19" s="550">
        <v>88</v>
      </c>
      <c r="D19" s="208" t="s">
        <v>10</v>
      </c>
      <c r="E19" s="796" t="s">
        <v>105</v>
      </c>
      <c r="F19" s="223">
        <v>90</v>
      </c>
      <c r="G19" s="148"/>
      <c r="H19" s="237">
        <v>18</v>
      </c>
      <c r="I19" s="13">
        <v>16.5</v>
      </c>
      <c r="J19" s="40">
        <v>2.89</v>
      </c>
      <c r="K19" s="132">
        <v>232.8</v>
      </c>
      <c r="L19" s="237">
        <v>0.05</v>
      </c>
      <c r="M19" s="73">
        <v>0.13</v>
      </c>
      <c r="N19" s="13">
        <v>0.55000000000000004</v>
      </c>
      <c r="O19" s="13">
        <v>0</v>
      </c>
      <c r="P19" s="22">
        <v>0</v>
      </c>
      <c r="Q19" s="237">
        <v>11.7</v>
      </c>
      <c r="R19" s="13">
        <v>170.76</v>
      </c>
      <c r="S19" s="13">
        <v>22.04</v>
      </c>
      <c r="T19" s="13">
        <v>2.4700000000000002</v>
      </c>
      <c r="U19" s="13">
        <v>302.3</v>
      </c>
      <c r="V19" s="13">
        <v>7.0000000000000001E-3</v>
      </c>
      <c r="W19" s="13">
        <v>0</v>
      </c>
      <c r="X19" s="40">
        <v>5.8999999999999997E-2</v>
      </c>
    </row>
    <row r="20" spans="1:24" s="33" customFormat="1" ht="37.5" customHeight="1" x14ac:dyDescent="0.25">
      <c r="A20" s="106"/>
      <c r="B20" s="148"/>
      <c r="C20" s="550">
        <v>64</v>
      </c>
      <c r="D20" s="208" t="s">
        <v>47</v>
      </c>
      <c r="E20" s="796" t="s">
        <v>65</v>
      </c>
      <c r="F20" s="223">
        <v>150</v>
      </c>
      <c r="G20" s="148"/>
      <c r="H20" s="237">
        <v>6.76</v>
      </c>
      <c r="I20" s="13">
        <v>3.93</v>
      </c>
      <c r="J20" s="40">
        <v>41.29</v>
      </c>
      <c r="K20" s="132">
        <v>227.48</v>
      </c>
      <c r="L20" s="247">
        <v>0.08</v>
      </c>
      <c r="M20" s="207">
        <v>0.03</v>
      </c>
      <c r="N20" s="76">
        <v>0</v>
      </c>
      <c r="O20" s="76">
        <v>10</v>
      </c>
      <c r="P20" s="77">
        <v>0.06</v>
      </c>
      <c r="Q20" s="247">
        <v>13.22</v>
      </c>
      <c r="R20" s="76">
        <v>50.76</v>
      </c>
      <c r="S20" s="76">
        <v>9.1199999999999992</v>
      </c>
      <c r="T20" s="76">
        <v>0.92</v>
      </c>
      <c r="U20" s="76">
        <v>72.489999999999995</v>
      </c>
      <c r="V20" s="76">
        <v>1E-3</v>
      </c>
      <c r="W20" s="76">
        <v>0</v>
      </c>
      <c r="X20" s="206">
        <v>0.01</v>
      </c>
    </row>
    <row r="21" spans="1:24" s="33" customFormat="1" ht="37.5" customHeight="1" x14ac:dyDescent="0.25">
      <c r="A21" s="106"/>
      <c r="B21" s="148"/>
      <c r="C21" s="572">
        <v>98</v>
      </c>
      <c r="D21" s="127" t="s">
        <v>17</v>
      </c>
      <c r="E21" s="208" t="s">
        <v>74</v>
      </c>
      <c r="F21" s="130">
        <v>200</v>
      </c>
      <c r="G21" s="657"/>
      <c r="H21" s="18">
        <v>0.37</v>
      </c>
      <c r="I21" s="19">
        <v>0</v>
      </c>
      <c r="J21" s="20">
        <v>14.85</v>
      </c>
      <c r="K21" s="192">
        <v>59.48</v>
      </c>
      <c r="L21" s="236">
        <v>0</v>
      </c>
      <c r="M21" s="16">
        <v>0</v>
      </c>
      <c r="N21" s="14">
        <v>0</v>
      </c>
      <c r="O21" s="14">
        <v>0</v>
      </c>
      <c r="P21" s="38">
        <v>0</v>
      </c>
      <c r="Q21" s="236">
        <v>0.21</v>
      </c>
      <c r="R21" s="14">
        <v>0</v>
      </c>
      <c r="S21" s="14">
        <v>0</v>
      </c>
      <c r="T21" s="14">
        <v>0.02</v>
      </c>
      <c r="U21" s="14">
        <v>0.2</v>
      </c>
      <c r="V21" s="14">
        <v>0</v>
      </c>
      <c r="W21" s="14">
        <v>0</v>
      </c>
      <c r="X21" s="38">
        <v>0</v>
      </c>
    </row>
    <row r="22" spans="1:24" s="33" customFormat="1" ht="37.5" customHeight="1" x14ac:dyDescent="0.25">
      <c r="A22" s="106"/>
      <c r="B22" s="148"/>
      <c r="C22" s="572">
        <v>119</v>
      </c>
      <c r="D22" s="147" t="s">
        <v>14</v>
      </c>
      <c r="E22" s="178" t="s">
        <v>53</v>
      </c>
      <c r="F22" s="183">
        <v>20</v>
      </c>
      <c r="G22" s="125"/>
      <c r="H22" s="236">
        <v>1.52</v>
      </c>
      <c r="I22" s="14">
        <v>0.16</v>
      </c>
      <c r="J22" s="38">
        <v>9.84</v>
      </c>
      <c r="K22" s="256">
        <v>47</v>
      </c>
      <c r="L22" s="236">
        <v>0.02</v>
      </c>
      <c r="M22" s="16">
        <v>0.01</v>
      </c>
      <c r="N22" s="14">
        <v>0</v>
      </c>
      <c r="O22" s="14">
        <v>0</v>
      </c>
      <c r="P22" s="38">
        <v>0</v>
      </c>
      <c r="Q22" s="236">
        <v>4</v>
      </c>
      <c r="R22" s="14">
        <v>13</v>
      </c>
      <c r="S22" s="14">
        <v>2.8</v>
      </c>
      <c r="T22" s="16">
        <v>0.22</v>
      </c>
      <c r="U22" s="14">
        <v>18.600000000000001</v>
      </c>
      <c r="V22" s="14">
        <v>1E-3</v>
      </c>
      <c r="W22" s="16">
        <v>1E-3</v>
      </c>
      <c r="X22" s="38">
        <v>2.9</v>
      </c>
    </row>
    <row r="23" spans="1:24" s="33" customFormat="1" ht="37.5" customHeight="1" x14ac:dyDescent="0.25">
      <c r="A23" s="106"/>
      <c r="B23" s="148"/>
      <c r="C23" s="550">
        <v>120</v>
      </c>
      <c r="D23" s="147" t="s">
        <v>15</v>
      </c>
      <c r="E23" s="178" t="s">
        <v>46</v>
      </c>
      <c r="F23" s="129">
        <v>20</v>
      </c>
      <c r="G23" s="710"/>
      <c r="H23" s="236">
        <v>1.32</v>
      </c>
      <c r="I23" s="14">
        <v>0.24</v>
      </c>
      <c r="J23" s="38">
        <v>8.0399999999999991</v>
      </c>
      <c r="K23" s="257">
        <v>39.6</v>
      </c>
      <c r="L23" s="273">
        <v>0.03</v>
      </c>
      <c r="M23" s="19">
        <v>0.02</v>
      </c>
      <c r="N23" s="19">
        <v>0</v>
      </c>
      <c r="O23" s="19">
        <v>0</v>
      </c>
      <c r="P23" s="20">
        <v>0</v>
      </c>
      <c r="Q23" s="273">
        <v>5.8</v>
      </c>
      <c r="R23" s="19">
        <v>30</v>
      </c>
      <c r="S23" s="19">
        <v>9.4</v>
      </c>
      <c r="T23" s="19">
        <v>0.78</v>
      </c>
      <c r="U23" s="19">
        <v>47</v>
      </c>
      <c r="V23" s="19">
        <v>1E-3</v>
      </c>
      <c r="W23" s="19">
        <v>1E-3</v>
      </c>
      <c r="X23" s="42">
        <v>0</v>
      </c>
    </row>
    <row r="24" spans="1:24" s="33" customFormat="1" ht="37.5" customHeight="1" x14ac:dyDescent="0.25">
      <c r="A24" s="106"/>
      <c r="B24" s="148"/>
      <c r="C24" s="774"/>
      <c r="D24" s="699"/>
      <c r="E24" s="797" t="s">
        <v>19</v>
      </c>
      <c r="F24" s="269">
        <f>SUM(F17:F23)</f>
        <v>740</v>
      </c>
      <c r="G24" s="269"/>
      <c r="H24" s="198">
        <f t="shared" ref="H24:J24" si="2">SUM(H17:H23)</f>
        <v>35.04</v>
      </c>
      <c r="I24" s="31">
        <f t="shared" si="2"/>
        <v>30.599999999999998</v>
      </c>
      <c r="J24" s="64">
        <f t="shared" si="2"/>
        <v>94.68</v>
      </c>
      <c r="K24" s="269">
        <f>SUM(K17:K23)</f>
        <v>794.81000000000006</v>
      </c>
      <c r="L24" s="198">
        <f t="shared" ref="L24:X24" si="3">SUM(L17:L23)</f>
        <v>0.27</v>
      </c>
      <c r="M24" s="31">
        <f t="shared" si="3"/>
        <v>0.29000000000000004</v>
      </c>
      <c r="N24" s="31">
        <f t="shared" si="3"/>
        <v>10.720000000000002</v>
      </c>
      <c r="O24" s="31">
        <f t="shared" si="3"/>
        <v>150</v>
      </c>
      <c r="P24" s="64">
        <f t="shared" si="3"/>
        <v>0.06</v>
      </c>
      <c r="Q24" s="198">
        <f t="shared" si="3"/>
        <v>66.7</v>
      </c>
      <c r="R24" s="31">
        <f t="shared" si="3"/>
        <v>374.21999999999997</v>
      </c>
      <c r="S24" s="31">
        <f t="shared" si="3"/>
        <v>79.72</v>
      </c>
      <c r="T24" s="31">
        <f t="shared" si="3"/>
        <v>6.43</v>
      </c>
      <c r="U24" s="31">
        <f t="shared" si="3"/>
        <v>1044.8499999999999</v>
      </c>
      <c r="V24" s="31">
        <f t="shared" si="3"/>
        <v>1.9000000000000003E-2</v>
      </c>
      <c r="W24" s="31">
        <f t="shared" si="3"/>
        <v>3.0000000000000001E-3</v>
      </c>
      <c r="X24" s="64">
        <f t="shared" si="3"/>
        <v>3.0190000000000001</v>
      </c>
    </row>
    <row r="25" spans="1:24" s="33" customFormat="1" ht="37.5" customHeight="1" thickBot="1" x14ac:dyDescent="0.3">
      <c r="A25" s="142"/>
      <c r="B25" s="251"/>
      <c r="C25" s="775"/>
      <c r="D25" s="474"/>
      <c r="E25" s="798" t="s">
        <v>20</v>
      </c>
      <c r="F25" s="357"/>
      <c r="G25" s="357"/>
      <c r="H25" s="359"/>
      <c r="I25" s="360"/>
      <c r="J25" s="361"/>
      <c r="K25" s="358">
        <f>K24/23.5</f>
        <v>33.821702127659577</v>
      </c>
      <c r="L25" s="359"/>
      <c r="M25" s="472"/>
      <c r="N25" s="360"/>
      <c r="O25" s="360"/>
      <c r="P25" s="361"/>
      <c r="Q25" s="359"/>
      <c r="R25" s="360"/>
      <c r="S25" s="360"/>
      <c r="T25" s="360"/>
      <c r="U25" s="360"/>
      <c r="V25" s="360"/>
      <c r="W25" s="360"/>
      <c r="X25" s="361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277"/>
      <c r="F27" s="24"/>
      <c r="G27" s="11"/>
      <c r="H27" s="11"/>
      <c r="I27" s="11"/>
      <c r="J27" s="11"/>
    </row>
    <row r="28" spans="1:24" ht="18.75" x14ac:dyDescent="0.25">
      <c r="A28" s="630" t="s">
        <v>61</v>
      </c>
      <c r="B28" s="787"/>
      <c r="C28" s="631"/>
      <c r="D28" s="632"/>
      <c r="E28" s="23"/>
      <c r="F28" s="24"/>
      <c r="G28" s="11"/>
      <c r="H28" s="11"/>
      <c r="I28" s="11"/>
      <c r="J28" s="11"/>
    </row>
    <row r="29" spans="1:24" ht="18.75" x14ac:dyDescent="0.25">
      <c r="A29" s="633" t="s">
        <v>62</v>
      </c>
      <c r="B29" s="783"/>
      <c r="C29" s="634"/>
      <c r="D29" s="634"/>
      <c r="E29" s="23"/>
      <c r="F29" s="24"/>
      <c r="G29" s="11"/>
      <c r="H29" s="11"/>
      <c r="I29" s="11"/>
      <c r="J29" s="11"/>
    </row>
    <row r="30" spans="1:24" ht="18.75" x14ac:dyDescent="0.25">
      <c r="A30" s="11"/>
      <c r="B30" s="793"/>
      <c r="C30" s="343"/>
      <c r="D30" s="11"/>
      <c r="E30" s="23"/>
      <c r="F30" s="24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topLeftCell="A13" zoomScale="70" zoomScaleNormal="70" workbookViewId="0">
      <selection activeCell="F10" sqref="F10"/>
    </sheetView>
  </sheetViews>
  <sheetFormatPr defaultRowHeight="15" x14ac:dyDescent="0.25"/>
  <cols>
    <col min="1" max="1" width="16.85546875" customWidth="1"/>
    <col min="2" max="2" width="21.5703125" style="786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9.85546875" bestFit="1" customWidth="1"/>
    <col min="23" max="23" width="15.140625" customWidth="1"/>
  </cols>
  <sheetData>
    <row r="2" spans="1:24" ht="23.25" x14ac:dyDescent="0.35">
      <c r="A2" s="6" t="s">
        <v>1</v>
      </c>
      <c r="B2" s="785"/>
      <c r="C2" s="7"/>
      <c r="D2" s="6" t="s">
        <v>3</v>
      </c>
      <c r="E2" s="6"/>
      <c r="F2" s="8" t="s">
        <v>2</v>
      </c>
      <c r="G2" s="7">
        <v>23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03"/>
      <c r="C4" s="635" t="s">
        <v>38</v>
      </c>
      <c r="D4" s="249"/>
      <c r="E4" s="681"/>
      <c r="F4" s="635"/>
      <c r="G4" s="637"/>
      <c r="H4" s="748" t="s">
        <v>21</v>
      </c>
      <c r="I4" s="749"/>
      <c r="J4" s="750"/>
      <c r="K4" s="682" t="s">
        <v>22</v>
      </c>
      <c r="L4" s="891" t="s">
        <v>23</v>
      </c>
      <c r="M4" s="892"/>
      <c r="N4" s="893"/>
      <c r="O4" s="893"/>
      <c r="P4" s="894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46.5" thickBot="1" x14ac:dyDescent="0.3">
      <c r="A5" s="138" t="s">
        <v>0</v>
      </c>
      <c r="B5" s="764"/>
      <c r="C5" s="123" t="s">
        <v>39</v>
      </c>
      <c r="D5" s="669" t="s">
        <v>40</v>
      </c>
      <c r="E5" s="104" t="s">
        <v>37</v>
      </c>
      <c r="F5" s="123" t="s">
        <v>25</v>
      </c>
      <c r="G5" s="104" t="s">
        <v>36</v>
      </c>
      <c r="H5" s="99" t="s">
        <v>26</v>
      </c>
      <c r="I5" s="478" t="s">
        <v>27</v>
      </c>
      <c r="J5" s="99" t="s">
        <v>28</v>
      </c>
      <c r="K5" s="69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39" customHeight="1" x14ac:dyDescent="0.25">
      <c r="A6" s="141" t="s">
        <v>6</v>
      </c>
      <c r="B6" s="382"/>
      <c r="C6" s="743">
        <v>28</v>
      </c>
      <c r="D6" s="405" t="s">
        <v>18</v>
      </c>
      <c r="E6" s="405" t="s">
        <v>137</v>
      </c>
      <c r="F6" s="384">
        <v>60</v>
      </c>
      <c r="G6" s="459"/>
      <c r="H6" s="435">
        <v>0.48</v>
      </c>
      <c r="I6" s="368">
        <v>0.6</v>
      </c>
      <c r="J6" s="436">
        <v>1.56</v>
      </c>
      <c r="K6" s="460">
        <v>8.4</v>
      </c>
      <c r="L6" s="332">
        <v>0.02</v>
      </c>
      <c r="M6" s="334">
        <v>0.02</v>
      </c>
      <c r="N6" s="45">
        <v>6</v>
      </c>
      <c r="O6" s="45">
        <v>10</v>
      </c>
      <c r="P6" s="46">
        <v>0</v>
      </c>
      <c r="Q6" s="334">
        <v>13.8</v>
      </c>
      <c r="R6" s="45">
        <v>25.2</v>
      </c>
      <c r="S6" s="45">
        <v>8.4</v>
      </c>
      <c r="T6" s="45">
        <v>0.36</v>
      </c>
      <c r="U6" s="45">
        <v>117.6</v>
      </c>
      <c r="V6" s="45">
        <v>0</v>
      </c>
      <c r="W6" s="45">
        <v>0</v>
      </c>
      <c r="X6" s="46">
        <v>0</v>
      </c>
    </row>
    <row r="7" spans="1:24" s="15" customFormat="1" ht="39" customHeight="1" x14ac:dyDescent="0.25">
      <c r="A7" s="105"/>
      <c r="B7" s="147"/>
      <c r="C7" s="550">
        <v>89</v>
      </c>
      <c r="D7" s="148" t="s">
        <v>10</v>
      </c>
      <c r="E7" s="354" t="s">
        <v>102</v>
      </c>
      <c r="F7" s="406">
        <v>90</v>
      </c>
      <c r="G7" s="167"/>
      <c r="H7" s="247">
        <v>18.13</v>
      </c>
      <c r="I7" s="76">
        <v>17.05</v>
      </c>
      <c r="J7" s="206">
        <v>3.69</v>
      </c>
      <c r="K7" s="371">
        <v>240.96</v>
      </c>
      <c r="L7" s="247">
        <v>0.06</v>
      </c>
      <c r="M7" s="207">
        <v>0.13</v>
      </c>
      <c r="N7" s="76">
        <v>1.06</v>
      </c>
      <c r="O7" s="76">
        <v>0</v>
      </c>
      <c r="P7" s="77">
        <v>0</v>
      </c>
      <c r="Q7" s="247">
        <v>17.03</v>
      </c>
      <c r="R7" s="76">
        <v>176.72</v>
      </c>
      <c r="S7" s="76">
        <v>23.18</v>
      </c>
      <c r="T7" s="76">
        <v>2.61</v>
      </c>
      <c r="U7" s="76">
        <v>317</v>
      </c>
      <c r="V7" s="76">
        <v>7.0000000000000001E-3</v>
      </c>
      <c r="W7" s="76">
        <v>0</v>
      </c>
      <c r="X7" s="206">
        <v>0.06</v>
      </c>
    </row>
    <row r="8" spans="1:24" s="15" customFormat="1" ht="39" customHeight="1" x14ac:dyDescent="0.25">
      <c r="A8" s="105"/>
      <c r="B8" s="147"/>
      <c r="C8" s="550">
        <v>65</v>
      </c>
      <c r="D8" s="148" t="s">
        <v>47</v>
      </c>
      <c r="E8" s="354" t="s">
        <v>52</v>
      </c>
      <c r="F8" s="406">
        <v>150</v>
      </c>
      <c r="G8" s="568"/>
      <c r="H8" s="247">
        <v>6.76</v>
      </c>
      <c r="I8" s="76">
        <v>3.93</v>
      </c>
      <c r="J8" s="206">
        <v>41.29</v>
      </c>
      <c r="K8" s="371">
        <v>227.48</v>
      </c>
      <c r="L8" s="237">
        <v>0.08</v>
      </c>
      <c r="M8" s="73">
        <v>0.03</v>
      </c>
      <c r="N8" s="13">
        <v>0</v>
      </c>
      <c r="O8" s="13">
        <v>10</v>
      </c>
      <c r="P8" s="40">
        <v>0.06</v>
      </c>
      <c r="Q8" s="73">
        <v>13.54</v>
      </c>
      <c r="R8" s="13">
        <v>50.83</v>
      </c>
      <c r="S8" s="13">
        <v>9.14</v>
      </c>
      <c r="T8" s="13">
        <v>0.93</v>
      </c>
      <c r="U8" s="13">
        <v>72.5</v>
      </c>
      <c r="V8" s="13">
        <v>1E-3</v>
      </c>
      <c r="W8" s="13">
        <v>0</v>
      </c>
      <c r="X8" s="42">
        <v>0.01</v>
      </c>
    </row>
    <row r="9" spans="1:24" s="15" customFormat="1" ht="39" customHeight="1" x14ac:dyDescent="0.25">
      <c r="A9" s="105"/>
      <c r="B9" s="147"/>
      <c r="C9" s="572">
        <v>107</v>
      </c>
      <c r="D9" s="178" t="s">
        <v>17</v>
      </c>
      <c r="E9" s="215" t="s">
        <v>126</v>
      </c>
      <c r="F9" s="129">
        <v>200</v>
      </c>
      <c r="G9" s="643"/>
      <c r="H9" s="236">
        <v>1</v>
      </c>
      <c r="I9" s="14">
        <v>0.2</v>
      </c>
      <c r="J9" s="38">
        <v>20.2</v>
      </c>
      <c r="K9" s="189">
        <v>92</v>
      </c>
      <c r="L9" s="273">
        <v>0.02</v>
      </c>
      <c r="M9" s="18">
        <v>0.02</v>
      </c>
      <c r="N9" s="19">
        <v>4</v>
      </c>
      <c r="O9" s="19">
        <v>0</v>
      </c>
      <c r="P9" s="42">
        <v>0</v>
      </c>
      <c r="Q9" s="18">
        <v>14</v>
      </c>
      <c r="R9" s="19">
        <v>14</v>
      </c>
      <c r="S9" s="19">
        <v>8</v>
      </c>
      <c r="T9" s="19">
        <v>2.8</v>
      </c>
      <c r="U9" s="19">
        <v>240</v>
      </c>
      <c r="V9" s="19">
        <v>2E-3</v>
      </c>
      <c r="W9" s="19">
        <v>0</v>
      </c>
      <c r="X9" s="42">
        <v>0</v>
      </c>
    </row>
    <row r="10" spans="1:24" s="15" customFormat="1" ht="39" customHeight="1" x14ac:dyDescent="0.25">
      <c r="A10" s="105"/>
      <c r="B10" s="147"/>
      <c r="C10" s="572">
        <v>119</v>
      </c>
      <c r="D10" s="148" t="s">
        <v>14</v>
      </c>
      <c r="E10" s="208" t="s">
        <v>53</v>
      </c>
      <c r="F10" s="167">
        <v>20</v>
      </c>
      <c r="G10" s="712"/>
      <c r="H10" s="273">
        <v>1.52</v>
      </c>
      <c r="I10" s="19">
        <v>0.16</v>
      </c>
      <c r="J10" s="42">
        <v>9.84</v>
      </c>
      <c r="K10" s="407">
        <v>47</v>
      </c>
      <c r="L10" s="273">
        <v>0.02</v>
      </c>
      <c r="M10" s="18">
        <v>0.01</v>
      </c>
      <c r="N10" s="19">
        <v>0</v>
      </c>
      <c r="O10" s="19">
        <v>0</v>
      </c>
      <c r="P10" s="42">
        <v>0</v>
      </c>
      <c r="Q10" s="273">
        <v>4</v>
      </c>
      <c r="R10" s="19">
        <v>13</v>
      </c>
      <c r="S10" s="19">
        <v>2.8</v>
      </c>
      <c r="T10" s="19">
        <v>0.22</v>
      </c>
      <c r="U10" s="19">
        <v>18.600000000000001</v>
      </c>
      <c r="V10" s="19">
        <v>1E-3</v>
      </c>
      <c r="W10" s="19">
        <v>1E-3</v>
      </c>
      <c r="X10" s="42">
        <v>2.9</v>
      </c>
    </row>
    <row r="11" spans="1:24" s="15" customFormat="1" ht="39" customHeight="1" x14ac:dyDescent="0.25">
      <c r="A11" s="105"/>
      <c r="B11" s="147"/>
      <c r="C11" s="550">
        <v>120</v>
      </c>
      <c r="D11" s="148" t="s">
        <v>15</v>
      </c>
      <c r="E11" s="208" t="s">
        <v>46</v>
      </c>
      <c r="F11" s="167">
        <v>20</v>
      </c>
      <c r="G11" s="712"/>
      <c r="H11" s="273">
        <v>1.32</v>
      </c>
      <c r="I11" s="19">
        <v>0.24</v>
      </c>
      <c r="J11" s="42">
        <v>8.0399999999999991</v>
      </c>
      <c r="K11" s="407">
        <v>39.6</v>
      </c>
      <c r="L11" s="273">
        <v>0.03</v>
      </c>
      <c r="M11" s="18">
        <v>0.02</v>
      </c>
      <c r="N11" s="19">
        <v>0</v>
      </c>
      <c r="O11" s="19">
        <v>0</v>
      </c>
      <c r="P11" s="42">
        <v>0</v>
      </c>
      <c r="Q11" s="273">
        <v>5.8</v>
      </c>
      <c r="R11" s="19">
        <v>30</v>
      </c>
      <c r="S11" s="19">
        <v>9.4</v>
      </c>
      <c r="T11" s="19">
        <v>0.78</v>
      </c>
      <c r="U11" s="19">
        <v>47</v>
      </c>
      <c r="V11" s="19">
        <v>1E-3</v>
      </c>
      <c r="W11" s="19">
        <v>1E-3</v>
      </c>
      <c r="X11" s="42">
        <v>0</v>
      </c>
    </row>
    <row r="12" spans="1:24" s="15" customFormat="1" ht="39" customHeight="1" x14ac:dyDescent="0.25">
      <c r="A12" s="105"/>
      <c r="B12" s="147"/>
      <c r="C12" s="776"/>
      <c r="D12" s="713"/>
      <c r="E12" s="302" t="s">
        <v>19</v>
      </c>
      <c r="F12" s="167">
        <f>F6+F7+F8+F9+F10+F11</f>
        <v>540</v>
      </c>
      <c r="G12" s="167"/>
      <c r="H12" s="198">
        <f t="shared" ref="H12:X12" si="0">H6+H7+H8+H9+H10+H11</f>
        <v>29.209999999999997</v>
      </c>
      <c r="I12" s="31">
        <f t="shared" si="0"/>
        <v>22.18</v>
      </c>
      <c r="J12" s="64">
        <f t="shared" si="0"/>
        <v>84.62</v>
      </c>
      <c r="K12" s="428">
        <f t="shared" si="0"/>
        <v>655.44</v>
      </c>
      <c r="L12" s="198">
        <f t="shared" si="0"/>
        <v>0.22999999999999998</v>
      </c>
      <c r="M12" s="31">
        <f t="shared" si="0"/>
        <v>0.22999999999999998</v>
      </c>
      <c r="N12" s="31">
        <f t="shared" si="0"/>
        <v>11.06</v>
      </c>
      <c r="O12" s="31">
        <f t="shared" si="0"/>
        <v>20</v>
      </c>
      <c r="P12" s="267">
        <f t="shared" si="0"/>
        <v>0.06</v>
      </c>
      <c r="Q12" s="198">
        <f t="shared" si="0"/>
        <v>68.17</v>
      </c>
      <c r="R12" s="31">
        <f t="shared" si="0"/>
        <v>309.75</v>
      </c>
      <c r="S12" s="31">
        <f t="shared" si="0"/>
        <v>60.919999999999995</v>
      </c>
      <c r="T12" s="31">
        <f t="shared" si="0"/>
        <v>7.6999999999999993</v>
      </c>
      <c r="U12" s="31">
        <f t="shared" si="0"/>
        <v>812.7</v>
      </c>
      <c r="V12" s="31">
        <f t="shared" si="0"/>
        <v>1.2E-2</v>
      </c>
      <c r="W12" s="31">
        <f t="shared" si="0"/>
        <v>2E-3</v>
      </c>
      <c r="X12" s="64">
        <f t="shared" si="0"/>
        <v>2.9699999999999998</v>
      </c>
    </row>
    <row r="13" spans="1:24" s="15" customFormat="1" ht="39" customHeight="1" thickBot="1" x14ac:dyDescent="0.3">
      <c r="A13" s="318"/>
      <c r="B13" s="671"/>
      <c r="C13" s="776"/>
      <c r="D13" s="455"/>
      <c r="E13" s="336" t="s">
        <v>20</v>
      </c>
      <c r="F13" s="195"/>
      <c r="G13" s="195"/>
      <c r="H13" s="243"/>
      <c r="I13" s="150"/>
      <c r="J13" s="151"/>
      <c r="K13" s="317">
        <f>K12/23.5</f>
        <v>27.891063829787235</v>
      </c>
      <c r="L13" s="243"/>
      <c r="M13" s="205"/>
      <c r="N13" s="150"/>
      <c r="O13" s="150"/>
      <c r="P13" s="219"/>
      <c r="Q13" s="243"/>
      <c r="R13" s="150"/>
      <c r="S13" s="150"/>
      <c r="T13" s="150"/>
      <c r="U13" s="150"/>
      <c r="V13" s="150"/>
      <c r="W13" s="150"/>
      <c r="X13" s="151"/>
    </row>
    <row r="14" spans="1:24" s="15" customFormat="1" ht="39" customHeight="1" x14ac:dyDescent="0.25">
      <c r="A14" s="141" t="s">
        <v>7</v>
      </c>
      <c r="B14" s="405"/>
      <c r="C14" s="441">
        <v>23</v>
      </c>
      <c r="D14" s="689" t="s">
        <v>18</v>
      </c>
      <c r="E14" s="714" t="s">
        <v>136</v>
      </c>
      <c r="F14" s="715">
        <v>60</v>
      </c>
      <c r="G14" s="152"/>
      <c r="H14" s="334">
        <v>0.56999999999999995</v>
      </c>
      <c r="I14" s="45">
        <v>0.36</v>
      </c>
      <c r="J14" s="46">
        <v>1.92</v>
      </c>
      <c r="K14" s="329">
        <v>11.4</v>
      </c>
      <c r="L14" s="332">
        <v>0.03</v>
      </c>
      <c r="M14" s="45">
        <v>0.02</v>
      </c>
      <c r="N14" s="45">
        <v>10.5</v>
      </c>
      <c r="O14" s="45">
        <v>40</v>
      </c>
      <c r="P14" s="380">
        <v>0</v>
      </c>
      <c r="Q14" s="332">
        <v>11.1</v>
      </c>
      <c r="R14" s="45">
        <v>20.399999999999999</v>
      </c>
      <c r="S14" s="45">
        <v>10.199999999999999</v>
      </c>
      <c r="T14" s="45">
        <v>0.45</v>
      </c>
      <c r="U14" s="45">
        <v>145.80000000000001</v>
      </c>
      <c r="V14" s="45">
        <v>1E-3</v>
      </c>
      <c r="W14" s="45">
        <v>0</v>
      </c>
      <c r="X14" s="46">
        <v>0.01</v>
      </c>
    </row>
    <row r="15" spans="1:24" s="15" customFormat="1" ht="39" customHeight="1" x14ac:dyDescent="0.25">
      <c r="A15" s="105"/>
      <c r="B15" s="148"/>
      <c r="C15" s="101">
        <v>31</v>
      </c>
      <c r="D15" s="148" t="s">
        <v>9</v>
      </c>
      <c r="E15" s="716" t="s">
        <v>70</v>
      </c>
      <c r="F15" s="717">
        <v>200</v>
      </c>
      <c r="G15" s="130"/>
      <c r="H15" s="207">
        <v>5.74</v>
      </c>
      <c r="I15" s="76">
        <v>8.7799999999999994</v>
      </c>
      <c r="J15" s="206">
        <v>8.74</v>
      </c>
      <c r="K15" s="371">
        <v>138.04</v>
      </c>
      <c r="L15" s="237">
        <v>0.04</v>
      </c>
      <c r="M15" s="13">
        <v>0.08</v>
      </c>
      <c r="N15" s="13">
        <v>5.24</v>
      </c>
      <c r="O15" s="13">
        <v>132.80000000000001</v>
      </c>
      <c r="P15" s="22">
        <v>0.06</v>
      </c>
      <c r="Q15" s="237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2">
        <v>3.5999999999999997E-2</v>
      </c>
    </row>
    <row r="16" spans="1:24" s="15" customFormat="1" ht="39" customHeight="1" x14ac:dyDescent="0.25">
      <c r="A16" s="106"/>
      <c r="B16" s="181" t="s">
        <v>67</v>
      </c>
      <c r="C16" s="163">
        <v>296</v>
      </c>
      <c r="D16" s="502" t="s">
        <v>10</v>
      </c>
      <c r="E16" s="718" t="s">
        <v>101</v>
      </c>
      <c r="F16" s="719">
        <v>90</v>
      </c>
      <c r="G16" s="181"/>
      <c r="H16" s="577">
        <v>18.89</v>
      </c>
      <c r="I16" s="410">
        <v>19.34</v>
      </c>
      <c r="J16" s="411">
        <v>7.73</v>
      </c>
      <c r="K16" s="412">
        <v>281.58</v>
      </c>
      <c r="L16" s="409">
        <v>0.08</v>
      </c>
      <c r="M16" s="410">
        <v>0.16</v>
      </c>
      <c r="N16" s="410">
        <v>1.39</v>
      </c>
      <c r="O16" s="410">
        <v>30</v>
      </c>
      <c r="P16" s="464">
        <v>0.21</v>
      </c>
      <c r="Q16" s="409">
        <v>30.79</v>
      </c>
      <c r="R16" s="410">
        <v>179.37</v>
      </c>
      <c r="S16" s="410">
        <v>22.65</v>
      </c>
      <c r="T16" s="410">
        <v>2.04</v>
      </c>
      <c r="U16" s="410">
        <v>271.20999999999998</v>
      </c>
      <c r="V16" s="410">
        <v>6.0000000000000001E-3</v>
      </c>
      <c r="W16" s="410">
        <v>3.0000000000000001E-3</v>
      </c>
      <c r="X16" s="59">
        <v>0.09</v>
      </c>
    </row>
    <row r="17" spans="1:24" s="15" customFormat="1" ht="39" customHeight="1" x14ac:dyDescent="0.25">
      <c r="A17" s="106"/>
      <c r="B17" s="794" t="s">
        <v>68</v>
      </c>
      <c r="C17" s="185">
        <v>126</v>
      </c>
      <c r="D17" s="432" t="s">
        <v>10</v>
      </c>
      <c r="E17" s="666" t="s">
        <v>138</v>
      </c>
      <c r="F17" s="533">
        <v>90</v>
      </c>
      <c r="G17" s="182"/>
      <c r="H17" s="239">
        <v>16.98</v>
      </c>
      <c r="I17" s="54">
        <v>28.92</v>
      </c>
      <c r="J17" s="71">
        <v>3.59</v>
      </c>
      <c r="K17" s="328">
        <v>346</v>
      </c>
      <c r="L17" s="330">
        <v>0.45</v>
      </c>
      <c r="M17" s="54">
        <v>0.15</v>
      </c>
      <c r="N17" s="54">
        <v>1.08</v>
      </c>
      <c r="O17" s="54">
        <v>10</v>
      </c>
      <c r="P17" s="55">
        <v>0.44</v>
      </c>
      <c r="Q17" s="330">
        <v>31.51</v>
      </c>
      <c r="R17" s="54">
        <v>183.68</v>
      </c>
      <c r="S17" s="54">
        <v>28.68</v>
      </c>
      <c r="T17" s="54">
        <v>1.88</v>
      </c>
      <c r="U17" s="54">
        <v>322.18</v>
      </c>
      <c r="V17" s="54">
        <v>2E-3</v>
      </c>
      <c r="W17" s="54">
        <v>1.7999999999999999E-2</v>
      </c>
      <c r="X17" s="71">
        <v>0.01</v>
      </c>
    </row>
    <row r="18" spans="1:24" s="15" customFormat="1" ht="48" customHeight="1" x14ac:dyDescent="0.25">
      <c r="A18" s="107"/>
      <c r="B18" s="181" t="s">
        <v>67</v>
      </c>
      <c r="C18" s="163">
        <v>312</v>
      </c>
      <c r="D18" s="502" t="s">
        <v>60</v>
      </c>
      <c r="E18" s="353" t="s">
        <v>155</v>
      </c>
      <c r="F18" s="163">
        <v>150</v>
      </c>
      <c r="G18" s="181"/>
      <c r="H18" s="577">
        <v>3.55</v>
      </c>
      <c r="I18" s="410">
        <v>7.16</v>
      </c>
      <c r="J18" s="464">
        <v>17.64</v>
      </c>
      <c r="K18" s="362">
        <v>150.44999999999999</v>
      </c>
      <c r="L18" s="409">
        <v>0.11</v>
      </c>
      <c r="M18" s="577">
        <v>0.12</v>
      </c>
      <c r="N18" s="410">
        <v>21.47</v>
      </c>
      <c r="O18" s="410">
        <v>100</v>
      </c>
      <c r="P18" s="464">
        <v>0.09</v>
      </c>
      <c r="Q18" s="409">
        <v>51.59</v>
      </c>
      <c r="R18" s="410">
        <v>90.88</v>
      </c>
      <c r="S18" s="410">
        <v>30.76</v>
      </c>
      <c r="T18" s="410">
        <v>1.1499999999999999</v>
      </c>
      <c r="U18" s="410">
        <v>495.63</v>
      </c>
      <c r="V18" s="410">
        <v>6.0499999999999998E-3</v>
      </c>
      <c r="W18" s="410">
        <v>7.2999999999999996E-4</v>
      </c>
      <c r="X18" s="411">
        <v>0.03</v>
      </c>
    </row>
    <row r="19" spans="1:24" s="15" customFormat="1" ht="48" customHeight="1" x14ac:dyDescent="0.25">
      <c r="A19" s="107"/>
      <c r="B19" s="182" t="s">
        <v>68</v>
      </c>
      <c r="C19" s="164">
        <v>22</v>
      </c>
      <c r="D19" s="432" t="s">
        <v>60</v>
      </c>
      <c r="E19" s="619" t="s">
        <v>143</v>
      </c>
      <c r="F19" s="164">
        <v>150</v>
      </c>
      <c r="G19" s="182"/>
      <c r="H19" s="239">
        <v>2.41</v>
      </c>
      <c r="I19" s="54">
        <v>7.02</v>
      </c>
      <c r="J19" s="55">
        <v>14.18</v>
      </c>
      <c r="K19" s="240">
        <v>130.79</v>
      </c>
      <c r="L19" s="239">
        <v>0.08</v>
      </c>
      <c r="M19" s="239">
        <v>7.0000000000000007E-2</v>
      </c>
      <c r="N19" s="54">
        <v>13.63</v>
      </c>
      <c r="O19" s="54">
        <v>420</v>
      </c>
      <c r="P19" s="55">
        <v>0.06</v>
      </c>
      <c r="Q19" s="330">
        <v>35.24</v>
      </c>
      <c r="R19" s="54">
        <v>63.07</v>
      </c>
      <c r="S19" s="54">
        <v>28.07</v>
      </c>
      <c r="T19" s="54">
        <v>1.03</v>
      </c>
      <c r="U19" s="54">
        <v>482.73</v>
      </c>
      <c r="V19" s="54">
        <v>5.0000000000000001E-3</v>
      </c>
      <c r="W19" s="54">
        <v>0</v>
      </c>
      <c r="X19" s="71">
        <v>0.03</v>
      </c>
    </row>
    <row r="20" spans="1:24" s="15" customFormat="1" ht="39" customHeight="1" x14ac:dyDescent="0.25">
      <c r="A20" s="107"/>
      <c r="B20" s="148"/>
      <c r="C20" s="168">
        <v>114</v>
      </c>
      <c r="D20" s="147" t="s">
        <v>45</v>
      </c>
      <c r="E20" s="620" t="s">
        <v>50</v>
      </c>
      <c r="F20" s="280">
        <v>200</v>
      </c>
      <c r="G20" s="147"/>
      <c r="H20" s="236">
        <v>0</v>
      </c>
      <c r="I20" s="14">
        <v>0</v>
      </c>
      <c r="J20" s="38">
        <v>7.27</v>
      </c>
      <c r="K20" s="256">
        <v>28.73</v>
      </c>
      <c r="L20" s="236">
        <v>0</v>
      </c>
      <c r="M20" s="16">
        <v>0</v>
      </c>
      <c r="N20" s="14">
        <v>0</v>
      </c>
      <c r="O20" s="14">
        <v>0</v>
      </c>
      <c r="P20" s="17">
        <v>0</v>
      </c>
      <c r="Q20" s="236">
        <v>0.26</v>
      </c>
      <c r="R20" s="14">
        <v>0.03</v>
      </c>
      <c r="S20" s="14">
        <v>0.03</v>
      </c>
      <c r="T20" s="14">
        <v>0.02</v>
      </c>
      <c r="U20" s="14">
        <v>0.28999999999999998</v>
      </c>
      <c r="V20" s="14">
        <v>0</v>
      </c>
      <c r="W20" s="14">
        <v>0</v>
      </c>
      <c r="X20" s="38">
        <v>0</v>
      </c>
    </row>
    <row r="21" spans="1:24" s="15" customFormat="1" ht="29.25" customHeight="1" x14ac:dyDescent="0.25">
      <c r="A21" s="107"/>
      <c r="B21" s="148"/>
      <c r="C21" s="371">
        <v>119</v>
      </c>
      <c r="D21" s="148" t="s">
        <v>14</v>
      </c>
      <c r="E21" s="621" t="s">
        <v>53</v>
      </c>
      <c r="F21" s="550">
        <v>30</v>
      </c>
      <c r="G21" s="130"/>
      <c r="H21" s="18">
        <v>2.2799999999999998</v>
      </c>
      <c r="I21" s="19">
        <v>0.24</v>
      </c>
      <c r="J21" s="42">
        <v>14.76</v>
      </c>
      <c r="K21" s="407">
        <v>70.5</v>
      </c>
      <c r="L21" s="273">
        <v>0.03</v>
      </c>
      <c r="M21" s="19">
        <v>0.01</v>
      </c>
      <c r="N21" s="19">
        <v>0</v>
      </c>
      <c r="O21" s="19">
        <v>0</v>
      </c>
      <c r="P21" s="20">
        <v>0</v>
      </c>
      <c r="Q21" s="273">
        <v>6</v>
      </c>
      <c r="R21" s="19">
        <v>19.5</v>
      </c>
      <c r="S21" s="19">
        <v>4.2</v>
      </c>
      <c r="T21" s="19">
        <v>0.33</v>
      </c>
      <c r="U21" s="19">
        <v>27.9</v>
      </c>
      <c r="V21" s="19">
        <v>1E-3</v>
      </c>
      <c r="W21" s="19">
        <v>2E-3</v>
      </c>
      <c r="X21" s="42">
        <v>4.3499999999999996</v>
      </c>
    </row>
    <row r="22" spans="1:24" s="15" customFormat="1" ht="39" customHeight="1" x14ac:dyDescent="0.25">
      <c r="A22" s="107"/>
      <c r="B22" s="148"/>
      <c r="C22" s="101">
        <v>120</v>
      </c>
      <c r="D22" s="148" t="s">
        <v>15</v>
      </c>
      <c r="E22" s="621" t="s">
        <v>46</v>
      </c>
      <c r="F22" s="550">
        <v>20</v>
      </c>
      <c r="G22" s="130"/>
      <c r="H22" s="18">
        <v>1.32</v>
      </c>
      <c r="I22" s="19">
        <v>0.24</v>
      </c>
      <c r="J22" s="42">
        <v>8.0399999999999991</v>
      </c>
      <c r="K22" s="407">
        <v>39.6</v>
      </c>
      <c r="L22" s="273">
        <v>0.03</v>
      </c>
      <c r="M22" s="19">
        <v>0.02</v>
      </c>
      <c r="N22" s="19">
        <v>0</v>
      </c>
      <c r="O22" s="19">
        <v>0</v>
      </c>
      <c r="P22" s="20">
        <v>0</v>
      </c>
      <c r="Q22" s="273">
        <v>5.8</v>
      </c>
      <c r="R22" s="19">
        <v>30</v>
      </c>
      <c r="S22" s="19">
        <v>9.4</v>
      </c>
      <c r="T22" s="19">
        <v>0.78</v>
      </c>
      <c r="U22" s="19">
        <v>47</v>
      </c>
      <c r="V22" s="19">
        <v>1E-3</v>
      </c>
      <c r="W22" s="19">
        <v>1E-3</v>
      </c>
      <c r="X22" s="42">
        <v>0</v>
      </c>
    </row>
    <row r="23" spans="1:24" s="15" customFormat="1" ht="39" customHeight="1" x14ac:dyDescent="0.25">
      <c r="A23" s="107"/>
      <c r="B23" s="181"/>
      <c r="C23" s="392"/>
      <c r="D23" s="656"/>
      <c r="E23" s="622" t="s">
        <v>19</v>
      </c>
      <c r="F23" s="551">
        <f>F14+F15+F16+F18+F20+F21+F22</f>
        <v>750</v>
      </c>
      <c r="G23" s="293"/>
      <c r="H23" s="49">
        <f>H14+H15+H16+H18+H20+H21+H22</f>
        <v>32.35</v>
      </c>
      <c r="I23" s="21">
        <f t="shared" ref="I23:X23" si="1">I14+I15+I16+I18+I20+I21+I22</f>
        <v>36.120000000000005</v>
      </c>
      <c r="J23" s="60">
        <f t="shared" si="1"/>
        <v>66.099999999999994</v>
      </c>
      <c r="K23" s="451">
        <f t="shared" si="1"/>
        <v>720.30000000000007</v>
      </c>
      <c r="L23" s="197">
        <f t="shared" si="1"/>
        <v>0.32000000000000006</v>
      </c>
      <c r="M23" s="21">
        <f t="shared" si="1"/>
        <v>0.41000000000000003</v>
      </c>
      <c r="N23" s="21">
        <f t="shared" si="1"/>
        <v>38.599999999999994</v>
      </c>
      <c r="O23" s="21">
        <f t="shared" si="1"/>
        <v>302.8</v>
      </c>
      <c r="P23" s="111">
        <f t="shared" si="1"/>
        <v>0.36</v>
      </c>
      <c r="Q23" s="197">
        <f t="shared" si="1"/>
        <v>139.34000000000003</v>
      </c>
      <c r="R23" s="21">
        <f t="shared" si="1"/>
        <v>417.65999999999997</v>
      </c>
      <c r="S23" s="21">
        <f t="shared" si="1"/>
        <v>97.52000000000001</v>
      </c>
      <c r="T23" s="21">
        <f t="shared" si="1"/>
        <v>6.05</v>
      </c>
      <c r="U23" s="21">
        <f t="shared" si="1"/>
        <v>1266.6300000000001</v>
      </c>
      <c r="V23" s="21">
        <f t="shared" si="1"/>
        <v>2.1050000000000003E-2</v>
      </c>
      <c r="W23" s="21">
        <f t="shared" si="1"/>
        <v>6.7299999999999999E-3</v>
      </c>
      <c r="X23" s="60">
        <f t="shared" si="1"/>
        <v>4.516</v>
      </c>
    </row>
    <row r="24" spans="1:24" s="15" customFormat="1" ht="39" customHeight="1" x14ac:dyDescent="0.25">
      <c r="A24" s="107"/>
      <c r="B24" s="234"/>
      <c r="C24" s="393"/>
      <c r="D24" s="658"/>
      <c r="E24" s="623" t="s">
        <v>19</v>
      </c>
      <c r="F24" s="552">
        <f>F14+F15+F17+F18+F20+F21+F22</f>
        <v>750</v>
      </c>
      <c r="G24" s="292"/>
      <c r="H24" s="559">
        <f>H14+H15+H17+H19+H20+H21+H22</f>
        <v>29.3</v>
      </c>
      <c r="I24" s="53">
        <f t="shared" ref="I24:X24" si="2">I14+I15+I17+I19+I20+I21+I22</f>
        <v>45.56</v>
      </c>
      <c r="J24" s="72">
        <f t="shared" si="2"/>
        <v>58.5</v>
      </c>
      <c r="K24" s="463">
        <f t="shared" si="2"/>
        <v>765.06000000000006</v>
      </c>
      <c r="L24" s="304">
        <f t="shared" si="2"/>
        <v>0.66</v>
      </c>
      <c r="M24" s="53">
        <f t="shared" si="2"/>
        <v>0.35000000000000003</v>
      </c>
      <c r="N24" s="53">
        <f t="shared" si="2"/>
        <v>30.450000000000003</v>
      </c>
      <c r="O24" s="53">
        <f t="shared" si="2"/>
        <v>602.79999999999995</v>
      </c>
      <c r="P24" s="732">
        <f t="shared" si="2"/>
        <v>0.56000000000000005</v>
      </c>
      <c r="Q24" s="304">
        <f t="shared" si="2"/>
        <v>123.71000000000001</v>
      </c>
      <c r="R24" s="53">
        <f t="shared" si="2"/>
        <v>394.15999999999997</v>
      </c>
      <c r="S24" s="53">
        <f t="shared" si="2"/>
        <v>100.86</v>
      </c>
      <c r="T24" s="53">
        <f t="shared" si="2"/>
        <v>5.77</v>
      </c>
      <c r="U24" s="53">
        <f t="shared" si="2"/>
        <v>1304.7</v>
      </c>
      <c r="V24" s="53">
        <f t="shared" si="2"/>
        <v>1.6000000000000004E-2</v>
      </c>
      <c r="W24" s="53">
        <f t="shared" si="2"/>
        <v>2.0999999999999998E-2</v>
      </c>
      <c r="X24" s="72">
        <f t="shared" si="2"/>
        <v>4.4359999999999999</v>
      </c>
    </row>
    <row r="25" spans="1:24" s="15" customFormat="1" ht="39" customHeight="1" x14ac:dyDescent="0.25">
      <c r="A25" s="107"/>
      <c r="B25" s="233"/>
      <c r="C25" s="394"/>
      <c r="D25" s="659"/>
      <c r="E25" s="624" t="s">
        <v>20</v>
      </c>
      <c r="F25" s="492"/>
      <c r="G25" s="418"/>
      <c r="H25" s="481"/>
      <c r="I25" s="415"/>
      <c r="J25" s="416"/>
      <c r="K25" s="531">
        <f>K23/23.5</f>
        <v>30.651063829787237</v>
      </c>
      <c r="L25" s="414"/>
      <c r="M25" s="415"/>
      <c r="N25" s="415"/>
      <c r="O25" s="415"/>
      <c r="P25" s="465"/>
      <c r="Q25" s="414"/>
      <c r="R25" s="415"/>
      <c r="S25" s="415"/>
      <c r="T25" s="415"/>
      <c r="U25" s="415"/>
      <c r="V25" s="415"/>
      <c r="W25" s="415"/>
      <c r="X25" s="416"/>
    </row>
    <row r="26" spans="1:24" s="15" customFormat="1" ht="39" customHeight="1" thickBot="1" x14ac:dyDescent="0.3">
      <c r="A26" s="262"/>
      <c r="B26" s="184"/>
      <c r="C26" s="506"/>
      <c r="D26" s="660"/>
      <c r="E26" s="625" t="s">
        <v>20</v>
      </c>
      <c r="F26" s="553"/>
      <c r="G26" s="184"/>
      <c r="H26" s="482"/>
      <c r="I26" s="422"/>
      <c r="J26" s="423"/>
      <c r="K26" s="424">
        <f>K24/23.5</f>
        <v>32.555744680851063</v>
      </c>
      <c r="L26" s="421"/>
      <c r="M26" s="422"/>
      <c r="N26" s="422"/>
      <c r="O26" s="422"/>
      <c r="P26" s="466"/>
      <c r="Q26" s="421"/>
      <c r="R26" s="422"/>
      <c r="S26" s="422"/>
      <c r="T26" s="422"/>
      <c r="U26" s="422"/>
      <c r="V26" s="422"/>
      <c r="W26" s="422"/>
      <c r="X26" s="423"/>
    </row>
    <row r="27" spans="1:24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3"/>
      <c r="F28" s="24"/>
      <c r="G28" s="11"/>
      <c r="H28" s="11"/>
      <c r="I28" s="11"/>
      <c r="J28" s="11"/>
    </row>
    <row r="29" spans="1:24" ht="18.75" x14ac:dyDescent="0.25">
      <c r="A29" s="630" t="s">
        <v>61</v>
      </c>
      <c r="B29" s="787"/>
      <c r="C29" s="631"/>
      <c r="D29" s="632"/>
      <c r="E29" s="23"/>
      <c r="F29" s="24"/>
      <c r="G29" s="11"/>
      <c r="H29" s="11"/>
      <c r="I29" s="11"/>
      <c r="J29" s="11"/>
    </row>
    <row r="30" spans="1:24" ht="18.75" x14ac:dyDescent="0.25">
      <c r="A30" s="633" t="s">
        <v>62</v>
      </c>
      <c r="B30" s="783"/>
      <c r="C30" s="634"/>
      <c r="D30" s="634"/>
      <c r="E30" s="23"/>
      <c r="F30" s="24"/>
      <c r="G30" s="11"/>
      <c r="H30" s="11"/>
      <c r="I30" s="11"/>
      <c r="J30" s="11"/>
    </row>
    <row r="31" spans="1:24" ht="18.75" x14ac:dyDescent="0.25">
      <c r="D31" s="11"/>
      <c r="E31" s="23"/>
      <c r="F31" s="24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2"/>
  <sheetViews>
    <sheetView topLeftCell="A7" zoomScale="70" zoomScaleNormal="70" workbookViewId="0">
      <selection activeCell="D24" sqref="D24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4.85546875" customWidth="1"/>
    <col min="7" max="7" width="12.42578125" customWidth="1"/>
    <col min="8" max="8" width="11.28515625" customWidth="1"/>
    <col min="9" max="9" width="12.85546875" customWidth="1"/>
    <col min="10" max="10" width="20" customWidth="1"/>
    <col min="11" max="11" width="11.285156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24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5" customFormat="1" ht="21.75" customHeight="1" thickBot="1" x14ac:dyDescent="0.3">
      <c r="A4" s="137"/>
      <c r="B4" s="375" t="s">
        <v>38</v>
      </c>
      <c r="C4" s="126"/>
      <c r="D4" s="157"/>
      <c r="E4" s="375"/>
      <c r="F4" s="425"/>
      <c r="G4" s="777" t="s">
        <v>21</v>
      </c>
      <c r="H4" s="778"/>
      <c r="I4" s="779"/>
      <c r="J4" s="309" t="s">
        <v>22</v>
      </c>
      <c r="K4" s="891" t="s">
        <v>23</v>
      </c>
      <c r="L4" s="892"/>
      <c r="M4" s="893"/>
      <c r="N4" s="893"/>
      <c r="O4" s="894"/>
      <c r="P4" s="895" t="s">
        <v>24</v>
      </c>
      <c r="Q4" s="896"/>
      <c r="R4" s="896"/>
      <c r="S4" s="896"/>
      <c r="T4" s="896"/>
      <c r="U4" s="896"/>
      <c r="V4" s="896"/>
      <c r="W4" s="897"/>
    </row>
    <row r="5" spans="1:23" s="15" customFormat="1" ht="46.5" thickBot="1" x14ac:dyDescent="0.3">
      <c r="A5" s="138" t="s">
        <v>0</v>
      </c>
      <c r="B5" s="123" t="s">
        <v>39</v>
      </c>
      <c r="C5" s="79" t="s">
        <v>40</v>
      </c>
      <c r="D5" s="104" t="s">
        <v>37</v>
      </c>
      <c r="E5" s="123" t="s">
        <v>25</v>
      </c>
      <c r="F5" s="123" t="s">
        <v>36</v>
      </c>
      <c r="G5" s="123" t="s">
        <v>26</v>
      </c>
      <c r="H5" s="478" t="s">
        <v>27</v>
      </c>
      <c r="I5" s="730" t="s">
        <v>28</v>
      </c>
      <c r="J5" s="310" t="s">
        <v>29</v>
      </c>
      <c r="K5" s="348" t="s">
        <v>30</v>
      </c>
      <c r="L5" s="348" t="s">
        <v>110</v>
      </c>
      <c r="M5" s="348" t="s">
        <v>31</v>
      </c>
      <c r="N5" s="475" t="s">
        <v>111</v>
      </c>
      <c r="O5" s="348" t="s">
        <v>112</v>
      </c>
      <c r="P5" s="348" t="s">
        <v>32</v>
      </c>
      <c r="Q5" s="348" t="s">
        <v>33</v>
      </c>
      <c r="R5" s="348" t="s">
        <v>34</v>
      </c>
      <c r="S5" s="348" t="s">
        <v>35</v>
      </c>
      <c r="T5" s="348" t="s">
        <v>113</v>
      </c>
      <c r="U5" s="348" t="s">
        <v>114</v>
      </c>
      <c r="V5" s="348" t="s">
        <v>115</v>
      </c>
      <c r="W5" s="478" t="s">
        <v>116</v>
      </c>
    </row>
    <row r="6" spans="1:23" s="15" customFormat="1" ht="39" customHeight="1" x14ac:dyDescent="0.25">
      <c r="A6" s="141" t="s">
        <v>6</v>
      </c>
      <c r="B6" s="134">
        <v>25</v>
      </c>
      <c r="C6" s="248" t="s">
        <v>18</v>
      </c>
      <c r="D6" s="335" t="s">
        <v>48</v>
      </c>
      <c r="E6" s="350">
        <v>150</v>
      </c>
      <c r="F6" s="134"/>
      <c r="G6" s="35">
        <v>0.6</v>
      </c>
      <c r="H6" s="36">
        <v>0.45</v>
      </c>
      <c r="I6" s="39">
        <v>15.45</v>
      </c>
      <c r="J6" s="191">
        <v>70.5</v>
      </c>
      <c r="K6" s="266">
        <v>0.03</v>
      </c>
      <c r="L6" s="35">
        <v>0.05</v>
      </c>
      <c r="M6" s="36">
        <v>7.5</v>
      </c>
      <c r="N6" s="36">
        <v>0</v>
      </c>
      <c r="O6" s="37">
        <v>0</v>
      </c>
      <c r="P6" s="35">
        <v>28.5</v>
      </c>
      <c r="Q6" s="36">
        <v>24</v>
      </c>
      <c r="R6" s="36">
        <v>18</v>
      </c>
      <c r="S6" s="36">
        <v>0</v>
      </c>
      <c r="T6" s="36">
        <v>232.5</v>
      </c>
      <c r="U6" s="36">
        <v>1E-3</v>
      </c>
      <c r="V6" s="36">
        <v>0</v>
      </c>
      <c r="W6" s="42">
        <v>0.01</v>
      </c>
    </row>
    <row r="7" spans="1:23" s="15" customFormat="1" ht="39" customHeight="1" x14ac:dyDescent="0.25">
      <c r="A7" s="105"/>
      <c r="B7" s="130">
        <v>67</v>
      </c>
      <c r="C7" s="201" t="s">
        <v>58</v>
      </c>
      <c r="D7" s="148" t="s">
        <v>160</v>
      </c>
      <c r="E7" s="167">
        <v>150</v>
      </c>
      <c r="F7" s="148"/>
      <c r="G7" s="18">
        <v>18.86</v>
      </c>
      <c r="H7" s="19">
        <v>20.22</v>
      </c>
      <c r="I7" s="20">
        <v>2.79</v>
      </c>
      <c r="J7" s="192">
        <v>270.32</v>
      </c>
      <c r="K7" s="273">
        <v>0.08</v>
      </c>
      <c r="L7" s="18">
        <v>0.52</v>
      </c>
      <c r="M7" s="19">
        <v>0.28000000000000003</v>
      </c>
      <c r="N7" s="19">
        <v>230</v>
      </c>
      <c r="O7" s="20">
        <v>2.87</v>
      </c>
      <c r="P7" s="273">
        <v>224.44</v>
      </c>
      <c r="Q7" s="19">
        <v>302.56</v>
      </c>
      <c r="R7" s="19">
        <v>22.67</v>
      </c>
      <c r="S7" s="19">
        <v>2.8</v>
      </c>
      <c r="T7" s="19">
        <v>206.21</v>
      </c>
      <c r="U7" s="19">
        <v>4.0000000000000001E-3</v>
      </c>
      <c r="V7" s="19">
        <v>3.3000000000000002E-2</v>
      </c>
      <c r="W7" s="206">
        <v>0.01</v>
      </c>
    </row>
    <row r="8" spans="1:23" s="15" customFormat="1" ht="39" customHeight="1" x14ac:dyDescent="0.25">
      <c r="A8" s="105"/>
      <c r="B8" s="130">
        <v>115</v>
      </c>
      <c r="C8" s="250" t="s">
        <v>17</v>
      </c>
      <c r="D8" s="685" t="s">
        <v>44</v>
      </c>
      <c r="E8" s="707">
        <v>200</v>
      </c>
      <c r="F8" s="131"/>
      <c r="G8" s="16">
        <v>6.64</v>
      </c>
      <c r="H8" s="14">
        <v>5.15</v>
      </c>
      <c r="I8" s="17">
        <v>16.809999999999999</v>
      </c>
      <c r="J8" s="189">
        <v>141.19</v>
      </c>
      <c r="K8" s="273">
        <v>0.06</v>
      </c>
      <c r="L8" s="18">
        <v>0.26</v>
      </c>
      <c r="M8" s="19">
        <v>1.0900000000000001</v>
      </c>
      <c r="N8" s="19">
        <v>30</v>
      </c>
      <c r="O8" s="20">
        <v>0.1</v>
      </c>
      <c r="P8" s="273">
        <v>226.48</v>
      </c>
      <c r="Q8" s="19">
        <v>187.22</v>
      </c>
      <c r="R8" s="19">
        <v>40.369999999999997</v>
      </c>
      <c r="S8" s="19">
        <v>0.97</v>
      </c>
      <c r="T8" s="19">
        <v>304.77999999999997</v>
      </c>
      <c r="U8" s="19">
        <v>1.7000000000000001E-2</v>
      </c>
      <c r="V8" s="19">
        <v>4.0000000000000001E-3</v>
      </c>
      <c r="W8" s="206">
        <v>0.05</v>
      </c>
    </row>
    <row r="9" spans="1:23" s="15" customFormat="1" ht="39" customHeight="1" x14ac:dyDescent="0.25">
      <c r="A9" s="105"/>
      <c r="B9" s="131">
        <v>121</v>
      </c>
      <c r="C9" s="242" t="s">
        <v>49</v>
      </c>
      <c r="D9" s="215" t="s">
        <v>49</v>
      </c>
      <c r="E9" s="595">
        <v>30</v>
      </c>
      <c r="F9" s="129"/>
      <c r="G9" s="16">
        <v>2.25</v>
      </c>
      <c r="H9" s="14">
        <v>0.87</v>
      </c>
      <c r="I9" s="17">
        <v>14.94</v>
      </c>
      <c r="J9" s="189">
        <v>78.599999999999994</v>
      </c>
      <c r="K9" s="236">
        <v>0.03</v>
      </c>
      <c r="L9" s="16">
        <v>0.01</v>
      </c>
      <c r="M9" s="14">
        <v>0</v>
      </c>
      <c r="N9" s="14">
        <v>0</v>
      </c>
      <c r="O9" s="38">
        <v>0</v>
      </c>
      <c r="P9" s="16">
        <v>5.7</v>
      </c>
      <c r="Q9" s="14">
        <v>19.5</v>
      </c>
      <c r="R9" s="14">
        <v>3.9</v>
      </c>
      <c r="S9" s="14">
        <v>0.36</v>
      </c>
      <c r="T9" s="14">
        <v>27.6</v>
      </c>
      <c r="U9" s="14">
        <v>0</v>
      </c>
      <c r="V9" s="14">
        <v>0</v>
      </c>
      <c r="W9" s="38">
        <v>0</v>
      </c>
    </row>
    <row r="10" spans="1:23" s="15" customFormat="1" ht="39" customHeight="1" x14ac:dyDescent="0.25">
      <c r="A10" s="105"/>
      <c r="B10" s="320"/>
      <c r="C10" s="250"/>
      <c r="D10" s="302" t="s">
        <v>19</v>
      </c>
      <c r="E10" s="596">
        <f>SUM(E6:E9)</f>
        <v>530</v>
      </c>
      <c r="F10" s="131"/>
      <c r="G10" s="597">
        <f t="shared" ref="G10:W10" si="0">SUM(G6:G9)</f>
        <v>28.35</v>
      </c>
      <c r="H10" s="598">
        <f t="shared" si="0"/>
        <v>26.69</v>
      </c>
      <c r="I10" s="599">
        <f t="shared" si="0"/>
        <v>49.989999999999995</v>
      </c>
      <c r="J10" s="600">
        <f t="shared" si="0"/>
        <v>560.61</v>
      </c>
      <c r="K10" s="597">
        <f t="shared" si="0"/>
        <v>0.19999999999999998</v>
      </c>
      <c r="L10" s="598">
        <f t="shared" si="0"/>
        <v>0.84000000000000008</v>
      </c>
      <c r="M10" s="598">
        <f t="shared" si="0"/>
        <v>8.870000000000001</v>
      </c>
      <c r="N10" s="598">
        <f t="shared" si="0"/>
        <v>260</v>
      </c>
      <c r="O10" s="599">
        <f t="shared" si="0"/>
        <v>2.97</v>
      </c>
      <c r="P10" s="601">
        <f t="shared" si="0"/>
        <v>485.11999999999995</v>
      </c>
      <c r="Q10" s="598">
        <f t="shared" si="0"/>
        <v>533.28</v>
      </c>
      <c r="R10" s="598">
        <f t="shared" si="0"/>
        <v>84.94</v>
      </c>
      <c r="S10" s="598">
        <f t="shared" si="0"/>
        <v>4.13</v>
      </c>
      <c r="T10" s="598">
        <f t="shared" si="0"/>
        <v>771.09</v>
      </c>
      <c r="U10" s="598">
        <f t="shared" si="0"/>
        <v>2.2000000000000002E-2</v>
      </c>
      <c r="V10" s="598">
        <f t="shared" si="0"/>
        <v>3.7000000000000005E-2</v>
      </c>
      <c r="W10" s="602">
        <f t="shared" si="0"/>
        <v>7.0000000000000007E-2</v>
      </c>
    </row>
    <row r="11" spans="1:23" s="15" customFormat="1" ht="39" customHeight="1" thickBot="1" x14ac:dyDescent="0.3">
      <c r="A11" s="105"/>
      <c r="B11" s="603"/>
      <c r="C11" s="604"/>
      <c r="D11" s="336" t="s">
        <v>20</v>
      </c>
      <c r="E11" s="605"/>
      <c r="F11" s="603"/>
      <c r="G11" s="606"/>
      <c r="H11" s="607"/>
      <c r="I11" s="608"/>
      <c r="J11" s="609">
        <f>J10/23.5</f>
        <v>23.855744680851064</v>
      </c>
      <c r="K11" s="606"/>
      <c r="L11" s="606"/>
      <c r="M11" s="607"/>
      <c r="N11" s="607"/>
      <c r="O11" s="608"/>
      <c r="P11" s="610"/>
      <c r="Q11" s="607"/>
      <c r="R11" s="607"/>
      <c r="S11" s="607"/>
      <c r="T11" s="607"/>
      <c r="U11" s="607"/>
      <c r="V11" s="607"/>
      <c r="W11" s="611"/>
    </row>
    <row r="12" spans="1:23" s="15" customFormat="1" ht="39" customHeight="1" x14ac:dyDescent="0.25">
      <c r="A12" s="141" t="s">
        <v>7</v>
      </c>
      <c r="B12" s="134">
        <v>13</v>
      </c>
      <c r="C12" s="382" t="s">
        <v>8</v>
      </c>
      <c r="D12" s="642" t="s">
        <v>55</v>
      </c>
      <c r="E12" s="519">
        <v>60</v>
      </c>
      <c r="F12" s="382"/>
      <c r="G12" s="258">
        <v>1.1200000000000001</v>
      </c>
      <c r="H12" s="34">
        <v>4.2699999999999996</v>
      </c>
      <c r="I12" s="218">
        <v>6.02</v>
      </c>
      <c r="J12" s="312">
        <v>68.62</v>
      </c>
      <c r="K12" s="285">
        <v>0.03</v>
      </c>
      <c r="L12" s="281">
        <v>0.04</v>
      </c>
      <c r="M12" s="85">
        <v>3.29</v>
      </c>
      <c r="N12" s="85">
        <v>450</v>
      </c>
      <c r="O12" s="86">
        <v>0</v>
      </c>
      <c r="P12" s="285">
        <v>14.45</v>
      </c>
      <c r="Q12" s="85">
        <v>29.75</v>
      </c>
      <c r="R12" s="85">
        <v>18.420000000000002</v>
      </c>
      <c r="S12" s="85">
        <v>0.54</v>
      </c>
      <c r="T12" s="85">
        <v>161.77000000000001</v>
      </c>
      <c r="U12" s="85">
        <v>3.0000000000000001E-3</v>
      </c>
      <c r="V12" s="85">
        <v>1E-3</v>
      </c>
      <c r="W12" s="87">
        <v>0.02</v>
      </c>
    </row>
    <row r="13" spans="1:23" s="15" customFormat="1" ht="39" customHeight="1" x14ac:dyDescent="0.25">
      <c r="A13" s="105"/>
      <c r="B13" s="132">
        <v>138</v>
      </c>
      <c r="C13" s="315" t="s">
        <v>9</v>
      </c>
      <c r="D13" s="628" t="s">
        <v>156</v>
      </c>
      <c r="E13" s="676">
        <v>200</v>
      </c>
      <c r="F13" s="131"/>
      <c r="G13" s="237">
        <v>6.03</v>
      </c>
      <c r="H13" s="13">
        <v>6.38</v>
      </c>
      <c r="I13" s="40">
        <v>11.17</v>
      </c>
      <c r="J13" s="132">
        <v>126.47</v>
      </c>
      <c r="K13" s="237">
        <v>0.08</v>
      </c>
      <c r="L13" s="73">
        <v>0.08</v>
      </c>
      <c r="M13" s="13">
        <v>5.73</v>
      </c>
      <c r="N13" s="13">
        <v>120</v>
      </c>
      <c r="O13" s="40">
        <v>0.02</v>
      </c>
      <c r="P13" s="237">
        <v>23.55</v>
      </c>
      <c r="Q13" s="13">
        <v>88.42</v>
      </c>
      <c r="R13" s="13">
        <v>23.21</v>
      </c>
      <c r="S13" s="13">
        <v>1.27</v>
      </c>
      <c r="T13" s="13">
        <v>411.47</v>
      </c>
      <c r="U13" s="13">
        <v>6.0000000000000001E-3</v>
      </c>
      <c r="V13" s="13">
        <v>0</v>
      </c>
      <c r="W13" s="40">
        <v>0.04</v>
      </c>
    </row>
    <row r="14" spans="1:23" s="15" customFormat="1" ht="39" customHeight="1" x14ac:dyDescent="0.25">
      <c r="A14" s="107"/>
      <c r="B14" s="189">
        <v>148</v>
      </c>
      <c r="C14" s="201" t="s">
        <v>10</v>
      </c>
      <c r="D14" s="354" t="s">
        <v>103</v>
      </c>
      <c r="E14" s="644">
        <v>90</v>
      </c>
      <c r="F14" s="130"/>
      <c r="G14" s="236">
        <v>19.52</v>
      </c>
      <c r="H14" s="14">
        <v>10.17</v>
      </c>
      <c r="I14" s="38">
        <v>5.89</v>
      </c>
      <c r="J14" s="256">
        <v>193.12</v>
      </c>
      <c r="K14" s="236">
        <v>0.11</v>
      </c>
      <c r="L14" s="16">
        <v>0.16</v>
      </c>
      <c r="M14" s="14">
        <v>1.57</v>
      </c>
      <c r="N14" s="14">
        <v>300</v>
      </c>
      <c r="O14" s="38">
        <v>0.44</v>
      </c>
      <c r="P14" s="236">
        <v>129.65</v>
      </c>
      <c r="Q14" s="14">
        <v>270.19</v>
      </c>
      <c r="R14" s="14">
        <v>64.94</v>
      </c>
      <c r="S14" s="14">
        <v>1.28</v>
      </c>
      <c r="T14" s="14">
        <v>460.93</v>
      </c>
      <c r="U14" s="14">
        <v>0.14000000000000001</v>
      </c>
      <c r="V14" s="14">
        <v>1.7000000000000001E-2</v>
      </c>
      <c r="W14" s="38">
        <v>0.66</v>
      </c>
    </row>
    <row r="15" spans="1:23" s="15" customFormat="1" ht="39" customHeight="1" x14ac:dyDescent="0.25">
      <c r="A15" s="107"/>
      <c r="B15" s="130">
        <v>253</v>
      </c>
      <c r="C15" s="201" t="s">
        <v>60</v>
      </c>
      <c r="D15" s="354" t="s">
        <v>109</v>
      </c>
      <c r="E15" s="644">
        <v>150</v>
      </c>
      <c r="F15" s="130"/>
      <c r="G15" s="247">
        <v>4.3</v>
      </c>
      <c r="H15" s="76">
        <v>4.24</v>
      </c>
      <c r="I15" s="206">
        <v>18.77</v>
      </c>
      <c r="J15" s="371">
        <v>129.54</v>
      </c>
      <c r="K15" s="247">
        <v>0.11</v>
      </c>
      <c r="L15" s="207">
        <v>0.06</v>
      </c>
      <c r="M15" s="76">
        <v>0</v>
      </c>
      <c r="N15" s="76">
        <v>10</v>
      </c>
      <c r="O15" s="206">
        <v>0.06</v>
      </c>
      <c r="P15" s="247">
        <v>8.69</v>
      </c>
      <c r="Q15" s="76">
        <v>94.9</v>
      </c>
      <c r="R15" s="76">
        <v>62.72</v>
      </c>
      <c r="S15" s="76">
        <v>2.12</v>
      </c>
      <c r="T15" s="76">
        <v>114.82</v>
      </c>
      <c r="U15" s="76">
        <v>1E-3</v>
      </c>
      <c r="V15" s="76">
        <v>1E-3</v>
      </c>
      <c r="W15" s="206">
        <v>0.01</v>
      </c>
    </row>
    <row r="16" spans="1:23" s="15" customFormat="1" ht="42.75" customHeight="1" x14ac:dyDescent="0.25">
      <c r="A16" s="107"/>
      <c r="B16" s="209">
        <v>100</v>
      </c>
      <c r="C16" s="203" t="s">
        <v>80</v>
      </c>
      <c r="D16" s="148" t="s">
        <v>78</v>
      </c>
      <c r="E16" s="130">
        <v>200</v>
      </c>
      <c r="F16" s="373"/>
      <c r="G16" s="273">
        <v>0.15</v>
      </c>
      <c r="H16" s="19">
        <v>0.04</v>
      </c>
      <c r="I16" s="42">
        <v>12.83</v>
      </c>
      <c r="J16" s="192">
        <v>52.45</v>
      </c>
      <c r="K16" s="236">
        <v>0</v>
      </c>
      <c r="L16" s="16">
        <v>0</v>
      </c>
      <c r="M16" s="14">
        <v>1.2</v>
      </c>
      <c r="N16" s="14">
        <v>0</v>
      </c>
      <c r="O16" s="38">
        <v>0</v>
      </c>
      <c r="P16" s="16">
        <v>6.83</v>
      </c>
      <c r="Q16" s="14">
        <v>5.22</v>
      </c>
      <c r="R16" s="14">
        <v>4.5199999999999996</v>
      </c>
      <c r="S16" s="14">
        <v>0.12</v>
      </c>
      <c r="T16" s="14">
        <v>42.79</v>
      </c>
      <c r="U16" s="14">
        <v>0</v>
      </c>
      <c r="V16" s="14">
        <v>0.02</v>
      </c>
      <c r="W16" s="38">
        <v>0</v>
      </c>
    </row>
    <row r="17" spans="1:23" s="15" customFormat="1" ht="34.5" customHeight="1" x14ac:dyDescent="0.25">
      <c r="A17" s="107"/>
      <c r="B17" s="132">
        <v>119</v>
      </c>
      <c r="C17" s="146" t="s">
        <v>14</v>
      </c>
      <c r="D17" s="178" t="s">
        <v>53</v>
      </c>
      <c r="E17" s="168">
        <v>45</v>
      </c>
      <c r="F17" s="129"/>
      <c r="G17" s="236">
        <v>3.42</v>
      </c>
      <c r="H17" s="14">
        <v>0.36</v>
      </c>
      <c r="I17" s="38">
        <v>22.14</v>
      </c>
      <c r="J17" s="189">
        <v>105.75</v>
      </c>
      <c r="K17" s="16">
        <v>0.05</v>
      </c>
      <c r="L17" s="16">
        <v>0.01</v>
      </c>
      <c r="M17" s="14">
        <v>0</v>
      </c>
      <c r="N17" s="14">
        <v>0</v>
      </c>
      <c r="O17" s="17">
        <v>0</v>
      </c>
      <c r="P17" s="236">
        <v>9</v>
      </c>
      <c r="Q17" s="14">
        <v>29.25</v>
      </c>
      <c r="R17" s="14">
        <v>6.3</v>
      </c>
      <c r="S17" s="14">
        <v>0.5</v>
      </c>
      <c r="T17" s="14">
        <v>41.85</v>
      </c>
      <c r="U17" s="14">
        <v>1E-3</v>
      </c>
      <c r="V17" s="14">
        <v>3.0000000000000001E-3</v>
      </c>
      <c r="W17" s="40">
        <v>6.53</v>
      </c>
    </row>
    <row r="18" spans="1:23" s="15" customFormat="1" ht="39" customHeight="1" x14ac:dyDescent="0.25">
      <c r="A18" s="107"/>
      <c r="B18" s="129">
        <v>120</v>
      </c>
      <c r="C18" s="146" t="s">
        <v>15</v>
      </c>
      <c r="D18" s="178" t="s">
        <v>46</v>
      </c>
      <c r="E18" s="168">
        <v>25</v>
      </c>
      <c r="F18" s="129"/>
      <c r="G18" s="236">
        <v>1.65</v>
      </c>
      <c r="H18" s="14">
        <v>0.3</v>
      </c>
      <c r="I18" s="38">
        <v>10.050000000000001</v>
      </c>
      <c r="J18" s="189">
        <v>49.5</v>
      </c>
      <c r="K18" s="16">
        <v>0.04</v>
      </c>
      <c r="L18" s="16">
        <v>0.02</v>
      </c>
      <c r="M18" s="14">
        <v>0</v>
      </c>
      <c r="N18" s="14">
        <v>0</v>
      </c>
      <c r="O18" s="17">
        <v>0</v>
      </c>
      <c r="P18" s="236">
        <v>7.25</v>
      </c>
      <c r="Q18" s="14">
        <v>37.5</v>
      </c>
      <c r="R18" s="14">
        <v>11.75</v>
      </c>
      <c r="S18" s="14">
        <v>0.98</v>
      </c>
      <c r="T18" s="14">
        <v>58.75</v>
      </c>
      <c r="U18" s="14">
        <v>1E-3</v>
      </c>
      <c r="V18" s="14">
        <v>1E-3</v>
      </c>
      <c r="W18" s="38">
        <v>0</v>
      </c>
    </row>
    <row r="19" spans="1:23" s="33" customFormat="1" ht="39" customHeight="1" x14ac:dyDescent="0.25">
      <c r="A19" s="106"/>
      <c r="B19" s="355"/>
      <c r="C19" s="222"/>
      <c r="D19" s="302" t="s">
        <v>19</v>
      </c>
      <c r="E19" s="364">
        <f>SUM(E12:E18)</f>
        <v>770</v>
      </c>
      <c r="F19" s="269"/>
      <c r="G19" s="198">
        <f t="shared" ref="G19:W19" si="1">SUM(G12:G18)</f>
        <v>36.19</v>
      </c>
      <c r="H19" s="31">
        <f t="shared" si="1"/>
        <v>25.76</v>
      </c>
      <c r="I19" s="64">
        <f t="shared" si="1"/>
        <v>86.86999999999999</v>
      </c>
      <c r="J19" s="269">
        <f t="shared" si="1"/>
        <v>725.45</v>
      </c>
      <c r="K19" s="32">
        <f t="shared" si="1"/>
        <v>0.42</v>
      </c>
      <c r="L19" s="31">
        <f t="shared" si="1"/>
        <v>0.37000000000000005</v>
      </c>
      <c r="M19" s="31">
        <f t="shared" si="1"/>
        <v>11.79</v>
      </c>
      <c r="N19" s="31">
        <f t="shared" si="1"/>
        <v>880</v>
      </c>
      <c r="O19" s="64">
        <f t="shared" si="1"/>
        <v>0.52</v>
      </c>
      <c r="P19" s="198">
        <f t="shared" si="1"/>
        <v>199.42000000000002</v>
      </c>
      <c r="Q19" s="31">
        <f t="shared" si="1"/>
        <v>555.23</v>
      </c>
      <c r="R19" s="31">
        <f t="shared" si="1"/>
        <v>191.86</v>
      </c>
      <c r="S19" s="31">
        <f t="shared" si="1"/>
        <v>6.8100000000000005</v>
      </c>
      <c r="T19" s="31">
        <f t="shared" si="1"/>
        <v>1292.3799999999999</v>
      </c>
      <c r="U19" s="31">
        <f t="shared" si="1"/>
        <v>0.15200000000000002</v>
      </c>
      <c r="V19" s="31">
        <f t="shared" si="1"/>
        <v>4.300000000000001E-2</v>
      </c>
      <c r="W19" s="64">
        <f t="shared" si="1"/>
        <v>7.26</v>
      </c>
    </row>
    <row r="20" spans="1:23" s="33" customFormat="1" ht="39" customHeight="1" thickBot="1" x14ac:dyDescent="0.3">
      <c r="A20" s="142"/>
      <c r="B20" s="136"/>
      <c r="C20" s="128"/>
      <c r="D20" s="336" t="s">
        <v>20</v>
      </c>
      <c r="E20" s="474"/>
      <c r="F20" s="455"/>
      <c r="G20" s="720"/>
      <c r="H20" s="721"/>
      <c r="I20" s="722"/>
      <c r="J20" s="391">
        <f>J19/23.5</f>
        <v>30.870212765957447</v>
      </c>
      <c r="K20" s="720"/>
      <c r="L20" s="723"/>
      <c r="M20" s="721"/>
      <c r="N20" s="721"/>
      <c r="O20" s="722"/>
      <c r="P20" s="720"/>
      <c r="Q20" s="721"/>
      <c r="R20" s="721"/>
      <c r="S20" s="721"/>
      <c r="T20" s="721"/>
      <c r="U20" s="721"/>
      <c r="V20" s="721"/>
      <c r="W20" s="722"/>
    </row>
    <row r="21" spans="1:23" x14ac:dyDescent="0.25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  <row r="22" spans="1:23" ht="18.75" x14ac:dyDescent="0.25">
      <c r="C22" s="11"/>
      <c r="D22" s="23"/>
      <c r="E22" s="24"/>
      <c r="F22" s="11"/>
      <c r="G22" s="11"/>
      <c r="H22" s="11"/>
      <c r="I22" s="11"/>
    </row>
    <row r="23" spans="1:23" ht="18.75" x14ac:dyDescent="0.25">
      <c r="C23" s="11"/>
      <c r="D23" s="23"/>
      <c r="E23" s="24"/>
      <c r="F23" s="11"/>
      <c r="G23" s="11"/>
      <c r="H23" s="11"/>
      <c r="I23" s="11"/>
    </row>
    <row r="24" spans="1:23" ht="18.75" x14ac:dyDescent="0.25">
      <c r="C24" s="11"/>
      <c r="D24" s="23"/>
      <c r="E24" s="24"/>
      <c r="F24" s="11"/>
      <c r="G24" s="11"/>
      <c r="H24" s="11"/>
      <c r="I24" s="11"/>
    </row>
    <row r="25" spans="1:23" ht="18.75" x14ac:dyDescent="0.25">
      <c r="C25" s="11"/>
      <c r="D25" s="23"/>
      <c r="E25" s="24"/>
      <c r="F25" s="11"/>
      <c r="G25" s="11"/>
      <c r="H25" s="11"/>
      <c r="I25" s="11"/>
    </row>
    <row r="26" spans="1:23" x14ac:dyDescent="0.25">
      <c r="C26" s="11"/>
      <c r="D26" s="11"/>
      <c r="E26" s="11"/>
      <c r="F26" s="11"/>
      <c r="G26" s="11"/>
      <c r="H26" s="11"/>
      <c r="I26" s="11"/>
    </row>
    <row r="27" spans="1:23" x14ac:dyDescent="0.25">
      <c r="C27" s="11"/>
      <c r="D27" s="11"/>
      <c r="E27" s="11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5"/>
  <sheetViews>
    <sheetView zoomScale="70" zoomScaleNormal="70" workbookViewId="0">
      <selection activeCell="A13" sqref="A13:XFD13"/>
    </sheetView>
  </sheetViews>
  <sheetFormatPr defaultRowHeight="15" x14ac:dyDescent="0.25"/>
  <cols>
    <col min="1" max="1" width="19.710937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118">
        <v>3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157"/>
      <c r="C4" s="98"/>
      <c r="D4" s="103"/>
      <c r="E4" s="752" t="s">
        <v>21</v>
      </c>
      <c r="F4" s="753"/>
      <c r="G4" s="754"/>
      <c r="H4" s="187" t="s">
        <v>22</v>
      </c>
    </row>
    <row r="5" spans="1:8" s="15" customFormat="1" ht="16.5" thickBot="1" x14ac:dyDescent="0.3">
      <c r="A5" s="138" t="s">
        <v>0</v>
      </c>
      <c r="B5" s="104" t="s">
        <v>37</v>
      </c>
      <c r="C5" s="99" t="s">
        <v>25</v>
      </c>
      <c r="D5" s="104" t="s">
        <v>36</v>
      </c>
      <c r="E5" s="99" t="s">
        <v>26</v>
      </c>
      <c r="F5" s="478" t="s">
        <v>27</v>
      </c>
      <c r="G5" s="99" t="s">
        <v>28</v>
      </c>
      <c r="H5" s="188" t="s">
        <v>29</v>
      </c>
    </row>
    <row r="6" spans="1:8" s="15" customFormat="1" ht="32.25" customHeight="1" x14ac:dyDescent="0.25">
      <c r="A6" s="554"/>
      <c r="B6" s="405" t="s">
        <v>137</v>
      </c>
      <c r="C6" s="384">
        <v>60</v>
      </c>
      <c r="D6" s="459"/>
      <c r="E6" s="332">
        <v>0.48</v>
      </c>
      <c r="F6" s="45">
        <v>0.6</v>
      </c>
      <c r="G6" s="46">
        <v>1.56</v>
      </c>
      <c r="H6" s="329">
        <v>8.4</v>
      </c>
    </row>
    <row r="7" spans="1:8" s="15" customFormat="1" ht="36.75" customHeight="1" x14ac:dyDescent="0.25">
      <c r="A7" s="74" t="s">
        <v>6</v>
      </c>
      <c r="B7" s="284" t="s">
        <v>161</v>
      </c>
      <c r="C7" s="223">
        <v>90</v>
      </c>
      <c r="D7" s="101"/>
      <c r="E7" s="247">
        <v>18</v>
      </c>
      <c r="F7" s="76">
        <v>16.5</v>
      </c>
      <c r="G7" s="206">
        <v>2.89</v>
      </c>
      <c r="H7" s="371">
        <v>232.8</v>
      </c>
    </row>
    <row r="8" spans="1:8" s="15" customFormat="1" ht="37.5" customHeight="1" x14ac:dyDescent="0.25">
      <c r="A8" s="555"/>
      <c r="B8" s="666" t="s">
        <v>147</v>
      </c>
      <c r="C8" s="533">
        <v>150</v>
      </c>
      <c r="D8" s="164"/>
      <c r="E8" s="238">
        <v>4.0999999999999996</v>
      </c>
      <c r="F8" s="63">
        <v>5.51</v>
      </c>
      <c r="G8" s="110">
        <v>25.26</v>
      </c>
      <c r="H8" s="389">
        <v>166.85</v>
      </c>
    </row>
    <row r="9" spans="1:8" s="15" customFormat="1" ht="37.5" customHeight="1" x14ac:dyDescent="0.25">
      <c r="A9" s="105"/>
      <c r="B9" s="173" t="s">
        <v>16</v>
      </c>
      <c r="C9" s="183">
        <v>200</v>
      </c>
      <c r="D9" s="178"/>
      <c r="E9" s="236">
        <v>0.37</v>
      </c>
      <c r="F9" s="14">
        <v>0</v>
      </c>
      <c r="G9" s="38">
        <v>14.85</v>
      </c>
      <c r="H9" s="257">
        <v>59.48</v>
      </c>
    </row>
    <row r="10" spans="1:8" s="15" customFormat="1" ht="37.5" customHeight="1" x14ac:dyDescent="0.25">
      <c r="A10" s="105"/>
      <c r="B10" s="178" t="s">
        <v>53</v>
      </c>
      <c r="C10" s="183">
        <v>20</v>
      </c>
      <c r="D10" s="125"/>
      <c r="E10" s="236">
        <v>1.52</v>
      </c>
      <c r="F10" s="14">
        <v>0.16</v>
      </c>
      <c r="G10" s="38">
        <v>9.84</v>
      </c>
      <c r="H10" s="256">
        <v>47</v>
      </c>
    </row>
    <row r="11" spans="1:8" s="15" customFormat="1" ht="37.5" customHeight="1" x14ac:dyDescent="0.25">
      <c r="A11" s="105"/>
      <c r="B11" s="178" t="s">
        <v>46</v>
      </c>
      <c r="C11" s="129">
        <v>20</v>
      </c>
      <c r="D11" s="125"/>
      <c r="E11" s="236">
        <v>1.32</v>
      </c>
      <c r="F11" s="14">
        <v>0.24</v>
      </c>
      <c r="G11" s="38">
        <v>8.0399999999999991</v>
      </c>
      <c r="H11" s="257">
        <v>39.6</v>
      </c>
    </row>
    <row r="12" spans="1:8" s="15" customFormat="1" ht="37.5" customHeight="1" x14ac:dyDescent="0.25">
      <c r="A12" s="105"/>
      <c r="B12" s="326" t="s">
        <v>19</v>
      </c>
      <c r="C12" s="291">
        <f>C6+C7+C8+C9+C10+C11</f>
        <v>540</v>
      </c>
      <c r="D12" s="294"/>
      <c r="E12" s="845">
        <f>E6+E7+E8+E9+E10+E11</f>
        <v>25.79</v>
      </c>
      <c r="F12" s="846">
        <f>F6+F7+F8+F9+F10+F11</f>
        <v>23.009999999999998</v>
      </c>
      <c r="G12" s="844">
        <f>G6+G7+G8+G9+G10+G11</f>
        <v>62.440000000000005</v>
      </c>
      <c r="H12" s="440">
        <f>H6+H7+H8+H9+H10+H11</f>
        <v>554.13</v>
      </c>
    </row>
    <row r="13" spans="1:8" s="15" customFormat="1" ht="37.5" customHeight="1" thickBot="1" x14ac:dyDescent="0.3">
      <c r="A13" s="105"/>
      <c r="B13" s="661" t="s">
        <v>20</v>
      </c>
      <c r="C13" s="184"/>
      <c r="D13" s="651"/>
      <c r="E13" s="331"/>
      <c r="F13" s="324"/>
      <c r="G13" s="325"/>
      <c r="H13" s="333">
        <f>H12/23.5</f>
        <v>23.58</v>
      </c>
    </row>
    <row r="14" spans="1:8" ht="18.75" x14ac:dyDescent="0.25">
      <c r="A14" s="630" t="s">
        <v>61</v>
      </c>
      <c r="B14" s="23"/>
      <c r="C14" s="24"/>
      <c r="D14" s="11"/>
      <c r="E14" s="11"/>
      <c r="F14" s="11"/>
      <c r="G14" s="11"/>
    </row>
    <row r="15" spans="1:8" ht="18.75" x14ac:dyDescent="0.25">
      <c r="A15" s="633" t="s">
        <v>62</v>
      </c>
      <c r="B15" s="23"/>
      <c r="C15" s="24"/>
      <c r="D15" s="11"/>
      <c r="E15" s="11"/>
      <c r="F15" s="11"/>
      <c r="G15" s="11"/>
    </row>
    <row r="16" spans="1:8" ht="18.75" x14ac:dyDescent="0.25">
      <c r="B16" s="23"/>
      <c r="C16" s="24"/>
      <c r="D16" s="11"/>
      <c r="E16" s="11"/>
      <c r="F16" s="11"/>
      <c r="G16" s="11"/>
    </row>
    <row r="17" spans="2:7" ht="18.75" x14ac:dyDescent="0.25">
      <c r="B17" s="23"/>
      <c r="C17" s="24"/>
      <c r="D17" s="11"/>
      <c r="E17" s="11"/>
      <c r="F17" s="11"/>
      <c r="G17" s="11"/>
    </row>
    <row r="18" spans="2:7" ht="18.75" x14ac:dyDescent="0.25">
      <c r="B18" s="23"/>
      <c r="C18" s="24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19"/>
  <sheetViews>
    <sheetView tabSelected="1" zoomScale="70" zoomScaleNormal="70" workbookViewId="0">
      <selection activeCell="D11" sqref="D11"/>
    </sheetView>
  </sheetViews>
  <sheetFormatPr defaultRowHeight="15" x14ac:dyDescent="0.25"/>
  <cols>
    <col min="1" max="1" width="20.28515625" customWidth="1"/>
    <col min="2" max="2" width="54.28515625" customWidth="1"/>
    <col min="3" max="3" width="18.570312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185</v>
      </c>
      <c r="B2" s="6"/>
      <c r="C2" s="910">
        <v>44988</v>
      </c>
      <c r="D2" s="7"/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68"/>
      <c r="C4" s="637"/>
      <c r="D4" s="636"/>
      <c r="E4" s="755" t="s">
        <v>21</v>
      </c>
      <c r="F4" s="756"/>
      <c r="G4" s="757"/>
      <c r="H4" s="640" t="s">
        <v>22</v>
      </c>
    </row>
    <row r="5" spans="1:8" s="15" customFormat="1" ht="28.5" customHeight="1" thickBot="1" x14ac:dyDescent="0.3">
      <c r="A5" s="138" t="s">
        <v>0</v>
      </c>
      <c r="B5" s="99" t="s">
        <v>37</v>
      </c>
      <c r="C5" s="104" t="s">
        <v>25</v>
      </c>
      <c r="D5" s="99" t="s">
        <v>36</v>
      </c>
      <c r="E5" s="123" t="s">
        <v>26</v>
      </c>
      <c r="F5" s="478" t="s">
        <v>27</v>
      </c>
      <c r="G5" s="730" t="s">
        <v>28</v>
      </c>
      <c r="H5" s="641" t="s">
        <v>29</v>
      </c>
    </row>
    <row r="6" spans="1:8" s="15" customFormat="1" ht="38.25" customHeight="1" x14ac:dyDescent="0.25">
      <c r="A6" s="141" t="s">
        <v>6</v>
      </c>
      <c r="B6" s="335" t="s">
        <v>186</v>
      </c>
      <c r="C6" s="350">
        <v>200</v>
      </c>
      <c r="D6" s="134">
        <v>29</v>
      </c>
      <c r="E6" s="35">
        <v>0.6</v>
      </c>
      <c r="F6" s="36">
        <v>0.45</v>
      </c>
      <c r="G6" s="39">
        <v>15.45</v>
      </c>
      <c r="H6" s="191">
        <v>70.5</v>
      </c>
    </row>
    <row r="7" spans="1:8" s="15" customFormat="1" ht="38.25" customHeight="1" x14ac:dyDescent="0.25">
      <c r="A7" s="139"/>
      <c r="B7" s="156" t="s">
        <v>118</v>
      </c>
      <c r="C7" s="130">
        <v>150</v>
      </c>
      <c r="D7" s="148">
        <v>54.2</v>
      </c>
      <c r="E7" s="18">
        <v>25.34</v>
      </c>
      <c r="F7" s="19">
        <v>11.2</v>
      </c>
      <c r="G7" s="20">
        <v>29.53</v>
      </c>
      <c r="H7" s="192">
        <v>322.83</v>
      </c>
    </row>
    <row r="8" spans="1:8" s="15" customFormat="1" ht="38.25" customHeight="1" x14ac:dyDescent="0.25">
      <c r="A8" s="139"/>
      <c r="B8" s="215" t="s">
        <v>50</v>
      </c>
      <c r="C8" s="280">
        <v>200</v>
      </c>
      <c r="D8" s="129">
        <v>1.4</v>
      </c>
      <c r="E8" s="16">
        <v>0</v>
      </c>
      <c r="F8" s="14">
        <v>0</v>
      </c>
      <c r="G8" s="17">
        <v>7.27</v>
      </c>
      <c r="H8" s="189">
        <v>28.73</v>
      </c>
    </row>
    <row r="9" spans="1:8" s="15" customFormat="1" ht="38.25" customHeight="1" x14ac:dyDescent="0.25">
      <c r="A9" s="139"/>
      <c r="B9" s="215" t="s">
        <v>49</v>
      </c>
      <c r="C9" s="280">
        <v>30</v>
      </c>
      <c r="D9" s="129">
        <v>3.9</v>
      </c>
      <c r="E9" s="16">
        <v>2.25</v>
      </c>
      <c r="F9" s="14">
        <v>0.87</v>
      </c>
      <c r="G9" s="17">
        <v>14.94</v>
      </c>
      <c r="H9" s="189">
        <v>78.599999999999994</v>
      </c>
    </row>
    <row r="10" spans="1:8" s="15" customFormat="1" ht="33" customHeight="1" x14ac:dyDescent="0.25">
      <c r="A10" s="105"/>
      <c r="B10" s="302" t="s">
        <v>19</v>
      </c>
      <c r="C10" s="306">
        <f>SUM(C6:C9)</f>
        <v>580</v>
      </c>
      <c r="D10" s="16">
        <f>SUM(D6:D9)</f>
        <v>88.500000000000014</v>
      </c>
      <c r="E10" s="16">
        <f t="shared" ref="D10:H10" si="0">SUM(E6:E9)</f>
        <v>28.19</v>
      </c>
      <c r="F10" s="14">
        <f t="shared" si="0"/>
        <v>12.519999999999998</v>
      </c>
      <c r="G10" s="17">
        <f t="shared" si="0"/>
        <v>67.19</v>
      </c>
      <c r="H10" s="341">
        <f t="shared" si="0"/>
        <v>500.65999999999997</v>
      </c>
    </row>
    <row r="11" spans="1:8" s="15" customFormat="1" ht="38.25" customHeight="1" thickBot="1" x14ac:dyDescent="0.3">
      <c r="A11" s="105"/>
      <c r="B11" s="336" t="s">
        <v>20</v>
      </c>
      <c r="C11" s="337"/>
      <c r="D11" s="671"/>
      <c r="E11" s="338"/>
      <c r="F11" s="69"/>
      <c r="G11" s="339"/>
      <c r="H11" s="340">
        <f>H10/23.5</f>
        <v>21.304680851063829</v>
      </c>
    </row>
    <row r="12" spans="1:8" ht="18.75" x14ac:dyDescent="0.25">
      <c r="B12" s="23"/>
      <c r="C12" s="24"/>
      <c r="D12" s="11"/>
      <c r="E12" s="11"/>
      <c r="F12" s="11"/>
      <c r="G12" s="11"/>
    </row>
    <row r="13" spans="1:8" x14ac:dyDescent="0.25">
      <c r="B13" s="11"/>
      <c r="C13" s="11"/>
      <c r="D13" s="11"/>
      <c r="E13" s="11"/>
      <c r="F13" s="11"/>
      <c r="G13" s="11"/>
    </row>
    <row r="14" spans="1:8" x14ac:dyDescent="0.25">
      <c r="B14" s="11"/>
      <c r="C14" s="11"/>
      <c r="D14" s="11"/>
      <c r="E14" s="11"/>
      <c r="F14" s="11"/>
      <c r="G14" s="11"/>
    </row>
    <row r="15" spans="1:8" x14ac:dyDescent="0.25">
      <c r="B15" s="11"/>
      <c r="C15" s="11"/>
      <c r="D15" s="11"/>
      <c r="E15" s="11"/>
      <c r="F15" s="11"/>
      <c r="G15" s="11"/>
    </row>
    <row r="16" spans="1:8" x14ac:dyDescent="0.25">
      <c r="B16" s="11"/>
      <c r="C16" s="11"/>
      <c r="D16" s="11"/>
      <c r="E16" s="11"/>
      <c r="F16" s="11"/>
      <c r="G16" s="11"/>
    </row>
    <row r="17" spans="2:7" x14ac:dyDescent="0.25">
      <c r="B17" s="11"/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7"/>
  <sheetViews>
    <sheetView topLeftCell="A4" zoomScale="70" zoomScaleNormal="70" workbookViewId="0">
      <selection activeCell="H13" sqref="H13"/>
    </sheetView>
  </sheetViews>
  <sheetFormatPr defaultRowHeight="15" x14ac:dyDescent="0.25"/>
  <cols>
    <col min="1" max="1" width="16.85546875" customWidth="1"/>
    <col min="2" max="2" width="54.28515625" customWidth="1"/>
    <col min="3" max="3" width="13.85546875" customWidth="1"/>
    <col min="4" max="4" width="10.85546875" customWidth="1"/>
    <col min="5" max="5" width="11.140625" bestFit="1" customWidth="1"/>
    <col min="6" max="6" width="11.28515625" customWidth="1"/>
    <col min="7" max="7" width="14.2851562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5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81"/>
      <c r="C4" s="636"/>
      <c r="D4" s="637"/>
      <c r="E4" s="886" t="s">
        <v>21</v>
      </c>
      <c r="F4" s="887"/>
      <c r="G4" s="888"/>
      <c r="H4" s="682" t="s">
        <v>22</v>
      </c>
    </row>
    <row r="5" spans="1:8" s="15" customFormat="1" ht="28.5" customHeight="1" thickBot="1" x14ac:dyDescent="0.3">
      <c r="A5" s="138" t="s">
        <v>0</v>
      </c>
      <c r="B5" s="252" t="s">
        <v>37</v>
      </c>
      <c r="C5" s="488" t="s">
        <v>25</v>
      </c>
      <c r="D5" s="252" t="s">
        <v>36</v>
      </c>
      <c r="E5" s="488" t="s">
        <v>26</v>
      </c>
      <c r="F5" s="478" t="s">
        <v>27</v>
      </c>
      <c r="G5" s="488" t="s">
        <v>28</v>
      </c>
      <c r="H5" s="683" t="s">
        <v>29</v>
      </c>
    </row>
    <row r="6" spans="1:8" s="15" customFormat="1" ht="28.5" customHeight="1" x14ac:dyDescent="0.25">
      <c r="A6" s="137"/>
      <c r="B6" s="642" t="s">
        <v>12</v>
      </c>
      <c r="C6" s="519">
        <v>20</v>
      </c>
      <c r="D6" s="684"/>
      <c r="E6" s="266">
        <v>4.6399999999999997</v>
      </c>
      <c r="F6" s="36">
        <v>5.9</v>
      </c>
      <c r="G6" s="37">
        <v>0</v>
      </c>
      <c r="H6" s="312">
        <v>72.8</v>
      </c>
    </row>
    <row r="7" spans="1:8" s="15" customFormat="1" ht="39" customHeight="1" x14ac:dyDescent="0.25">
      <c r="A7" s="105" t="s">
        <v>6</v>
      </c>
      <c r="B7" s="314" t="s">
        <v>90</v>
      </c>
      <c r="C7" s="223">
        <v>90</v>
      </c>
      <c r="D7" s="101"/>
      <c r="E7" s="236">
        <v>14.84</v>
      </c>
      <c r="F7" s="14">
        <v>12.69</v>
      </c>
      <c r="G7" s="38">
        <v>4.46</v>
      </c>
      <c r="H7" s="256">
        <v>191.87</v>
      </c>
    </row>
    <row r="8" spans="1:8" s="15" customFormat="1" ht="39" customHeight="1" x14ac:dyDescent="0.25">
      <c r="A8" s="105"/>
      <c r="B8" s="315" t="s">
        <v>52</v>
      </c>
      <c r="C8" s="131">
        <v>150</v>
      </c>
      <c r="D8" s="100"/>
      <c r="E8" s="237">
        <v>6.76</v>
      </c>
      <c r="F8" s="13">
        <v>3.93</v>
      </c>
      <c r="G8" s="40">
        <v>41.29</v>
      </c>
      <c r="H8" s="102">
        <v>227.48</v>
      </c>
    </row>
    <row r="9" spans="1:8" s="15" customFormat="1" ht="39" customHeight="1" x14ac:dyDescent="0.25">
      <c r="A9" s="105"/>
      <c r="B9" s="628" t="s">
        <v>95</v>
      </c>
      <c r="C9" s="629">
        <v>200</v>
      </c>
      <c r="D9" s="100"/>
      <c r="E9" s="236">
        <v>0.06</v>
      </c>
      <c r="F9" s="14">
        <v>0</v>
      </c>
      <c r="G9" s="38">
        <v>19.25</v>
      </c>
      <c r="H9" s="256">
        <v>76.95</v>
      </c>
    </row>
    <row r="10" spans="1:8" s="15" customFormat="1" ht="39" customHeight="1" x14ac:dyDescent="0.25">
      <c r="A10" s="105"/>
      <c r="B10" s="147" t="s">
        <v>53</v>
      </c>
      <c r="C10" s="183">
        <v>20</v>
      </c>
      <c r="D10" s="125"/>
      <c r="E10" s="236">
        <v>1.52</v>
      </c>
      <c r="F10" s="14">
        <v>0.16</v>
      </c>
      <c r="G10" s="38">
        <v>9.84</v>
      </c>
      <c r="H10" s="256">
        <v>47</v>
      </c>
    </row>
    <row r="11" spans="1:8" s="15" customFormat="1" ht="39" customHeight="1" x14ac:dyDescent="0.25">
      <c r="A11" s="105"/>
      <c r="B11" s="147" t="s">
        <v>46</v>
      </c>
      <c r="C11" s="129">
        <v>20</v>
      </c>
      <c r="D11" s="125"/>
      <c r="E11" s="236">
        <v>1.32</v>
      </c>
      <c r="F11" s="14">
        <v>0.24</v>
      </c>
      <c r="G11" s="38">
        <v>8.0399999999999991</v>
      </c>
      <c r="H11" s="257">
        <v>39.6</v>
      </c>
    </row>
    <row r="12" spans="1:8" s="15" customFormat="1" ht="39" customHeight="1" x14ac:dyDescent="0.25">
      <c r="A12" s="105"/>
      <c r="B12" s="302" t="s">
        <v>19</v>
      </c>
      <c r="C12" s="269">
        <f>C6+C7+C8+C9+C10+C11</f>
        <v>500</v>
      </c>
      <c r="D12" s="101"/>
      <c r="E12" s="273">
        <f t="shared" ref="E12:H12" si="0">E6+E7+E8+E9+E10+E11</f>
        <v>29.14</v>
      </c>
      <c r="F12" s="19">
        <f t="shared" si="0"/>
        <v>22.919999999999998</v>
      </c>
      <c r="G12" s="42">
        <f t="shared" si="0"/>
        <v>82.88</v>
      </c>
      <c r="H12" s="316">
        <f t="shared" si="0"/>
        <v>655.7</v>
      </c>
    </row>
    <row r="13" spans="1:8" s="15" customFormat="1" ht="39" customHeight="1" thickBot="1" x14ac:dyDescent="0.3">
      <c r="A13" s="318"/>
      <c r="B13" s="336" t="s">
        <v>20</v>
      </c>
      <c r="C13" s="133"/>
      <c r="D13" s="204"/>
      <c r="E13" s="243"/>
      <c r="F13" s="150"/>
      <c r="G13" s="151"/>
      <c r="H13" s="317">
        <f>H12/23.5</f>
        <v>27.902127659574472</v>
      </c>
    </row>
    <row r="14" spans="1:8" x14ac:dyDescent="0.25">
      <c r="A14" s="2"/>
      <c r="B14" s="2"/>
      <c r="C14" s="2"/>
      <c r="D14" s="9"/>
      <c r="E14" s="10"/>
      <c r="F14" s="9"/>
      <c r="G14" s="2"/>
      <c r="H14" s="12"/>
    </row>
    <row r="15" spans="1:8" ht="18.75" x14ac:dyDescent="0.25">
      <c r="B15" s="23"/>
      <c r="C15" s="24"/>
      <c r="D15" s="11"/>
      <c r="E15" s="9"/>
      <c r="F15" s="11"/>
      <c r="G15" s="11"/>
    </row>
    <row r="16" spans="1:8" ht="18.75" x14ac:dyDescent="0.25">
      <c r="B16" s="23"/>
      <c r="C16" s="24"/>
      <c r="D16" s="11"/>
      <c r="E16" s="11"/>
      <c r="F16" s="11"/>
      <c r="G16" s="11"/>
    </row>
    <row r="17" spans="2:7" ht="18.75" x14ac:dyDescent="0.25">
      <c r="B17" s="23"/>
      <c r="C17" s="24"/>
      <c r="D17" s="11"/>
      <c r="E17" s="11"/>
      <c r="F17" s="11"/>
      <c r="G17" s="11"/>
    </row>
    <row r="18" spans="2:7" ht="18.75" x14ac:dyDescent="0.25">
      <c r="B18" s="23"/>
      <c r="C18" s="24"/>
      <c r="D18" s="11"/>
      <c r="E18" s="11"/>
      <c r="F18" s="11"/>
      <c r="G18" s="11"/>
    </row>
    <row r="19" spans="2:7" ht="18.75" x14ac:dyDescent="0.25">
      <c r="B19" s="23"/>
      <c r="C19" s="24"/>
      <c r="D19" s="11"/>
      <c r="E19" s="11"/>
      <c r="F19" s="11"/>
      <c r="G19" s="11"/>
    </row>
    <row r="20" spans="2:7" ht="18.75" x14ac:dyDescent="0.25">
      <c r="B20" s="23"/>
      <c r="C20" s="24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</sheetData>
  <mergeCells count="1">
    <mergeCell ref="E4:G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3"/>
  <sheetViews>
    <sheetView topLeftCell="A3" zoomScale="80" zoomScaleNormal="80" workbookViewId="0">
      <selection activeCell="H12" sqref="H12"/>
    </sheetView>
  </sheetViews>
  <sheetFormatPr defaultRowHeight="15" x14ac:dyDescent="0.25"/>
  <cols>
    <col min="1" max="1" width="16.8554687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6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81"/>
      <c r="C4" s="637"/>
      <c r="D4" s="636"/>
      <c r="E4" s="704" t="s">
        <v>21</v>
      </c>
      <c r="F4" s="640"/>
      <c r="G4" s="745"/>
      <c r="H4" s="640" t="s">
        <v>22</v>
      </c>
    </row>
    <row r="5" spans="1:8" s="15" customFormat="1" ht="28.5" customHeight="1" thickBot="1" x14ac:dyDescent="0.3">
      <c r="A5" s="138" t="s">
        <v>0</v>
      </c>
      <c r="B5" s="104" t="s">
        <v>37</v>
      </c>
      <c r="C5" s="104" t="s">
        <v>25</v>
      </c>
      <c r="D5" s="99" t="s">
        <v>36</v>
      </c>
      <c r="E5" s="478" t="s">
        <v>26</v>
      </c>
      <c r="F5" s="478" t="s">
        <v>27</v>
      </c>
      <c r="G5" s="478" t="s">
        <v>28</v>
      </c>
      <c r="H5" s="641" t="s">
        <v>29</v>
      </c>
    </row>
    <row r="6" spans="1:8" s="15" customFormat="1" ht="19.5" customHeight="1" x14ac:dyDescent="0.25">
      <c r="A6" s="141" t="s">
        <v>6</v>
      </c>
      <c r="B6" s="382" t="s">
        <v>108</v>
      </c>
      <c r="C6" s="297">
        <v>150</v>
      </c>
      <c r="D6" s="382"/>
      <c r="E6" s="35">
        <v>0.6</v>
      </c>
      <c r="F6" s="36">
        <v>0.6</v>
      </c>
      <c r="G6" s="37">
        <v>14.7</v>
      </c>
      <c r="H6" s="322">
        <v>70.5</v>
      </c>
    </row>
    <row r="7" spans="1:8" s="33" customFormat="1" ht="26.25" customHeight="1" x14ac:dyDescent="0.25">
      <c r="A7" s="139"/>
      <c r="B7" s="628" t="s">
        <v>54</v>
      </c>
      <c r="C7" s="676">
        <v>150</v>
      </c>
      <c r="D7" s="131"/>
      <c r="E7" s="16">
        <v>15.59</v>
      </c>
      <c r="F7" s="14">
        <v>16.45</v>
      </c>
      <c r="G7" s="38">
        <v>2.79</v>
      </c>
      <c r="H7" s="189">
        <v>222.36</v>
      </c>
    </row>
    <row r="8" spans="1:8" s="15" customFormat="1" ht="26.25" customHeight="1" x14ac:dyDescent="0.25">
      <c r="A8" s="105"/>
      <c r="B8" s="158" t="s">
        <v>177</v>
      </c>
      <c r="C8" s="163">
        <v>200</v>
      </c>
      <c r="D8" s="502"/>
      <c r="E8" s="57">
        <v>6.28</v>
      </c>
      <c r="F8" s="58">
        <v>4.75</v>
      </c>
      <c r="G8" s="59">
        <v>19.59</v>
      </c>
      <c r="H8" s="485">
        <v>130.79</v>
      </c>
    </row>
    <row r="9" spans="1:8" s="15" customFormat="1" ht="26.25" customHeight="1" x14ac:dyDescent="0.25">
      <c r="A9" s="105"/>
      <c r="B9" s="215" t="s">
        <v>49</v>
      </c>
      <c r="C9" s="676">
        <v>40</v>
      </c>
      <c r="D9" s="131"/>
      <c r="E9" s="16">
        <v>3</v>
      </c>
      <c r="F9" s="14">
        <v>1.1599999999999999</v>
      </c>
      <c r="G9" s="38">
        <v>19.920000000000002</v>
      </c>
      <c r="H9" s="189">
        <v>104.8</v>
      </c>
    </row>
    <row r="10" spans="1:8" s="15" customFormat="1" ht="26.25" customHeight="1" x14ac:dyDescent="0.25">
      <c r="A10" s="105"/>
      <c r="B10" s="300" t="s">
        <v>19</v>
      </c>
      <c r="C10" s="868">
        <f>C6+C7+C8+C9</f>
        <v>540</v>
      </c>
      <c r="D10" s="869"/>
      <c r="E10" s="870">
        <f>E6+E7+E8+E9</f>
        <v>25.470000000000002</v>
      </c>
      <c r="F10" s="871">
        <f>F6+F7+F8+F9</f>
        <v>22.96</v>
      </c>
      <c r="G10" s="872">
        <f>G6+G7+G8+G9</f>
        <v>57</v>
      </c>
      <c r="H10" s="869">
        <f>H6+H7+H8+H9</f>
        <v>528.44999999999993</v>
      </c>
    </row>
    <row r="11" spans="1:8" s="15" customFormat="1" ht="23.25" customHeight="1" thickBot="1" x14ac:dyDescent="0.3">
      <c r="A11" s="105"/>
      <c r="B11" s="300" t="s">
        <v>20</v>
      </c>
      <c r="C11" s="654"/>
      <c r="D11" s="181"/>
      <c r="E11" s="57"/>
      <c r="F11" s="58"/>
      <c r="G11" s="59"/>
      <c r="H11" s="317">
        <f>H10/23.5</f>
        <v>22.48723404255319</v>
      </c>
    </row>
    <row r="12" spans="1:8" x14ac:dyDescent="0.25">
      <c r="A12" s="2"/>
      <c r="B12" s="2"/>
      <c r="C12" s="2"/>
      <c r="D12" s="9"/>
      <c r="E12" s="10"/>
      <c r="F12" s="9"/>
      <c r="G12" s="2"/>
      <c r="H12" s="12"/>
    </row>
    <row r="13" spans="1:8" ht="18.75" x14ac:dyDescent="0.25">
      <c r="B13" s="23"/>
      <c r="C13" s="24"/>
      <c r="D13" s="11"/>
      <c r="E13" s="11"/>
      <c r="F13" s="11"/>
      <c r="G13" s="11"/>
    </row>
    <row r="14" spans="1:8" ht="18.75" x14ac:dyDescent="0.25">
      <c r="B14" s="23"/>
      <c r="C14" s="24"/>
      <c r="D14" s="11"/>
      <c r="E14" s="11"/>
      <c r="F14" s="11"/>
      <c r="G14" s="11"/>
    </row>
    <row r="15" spans="1:8" ht="18.75" x14ac:dyDescent="0.25">
      <c r="B15" s="23"/>
      <c r="C15" s="24"/>
      <c r="D15" s="11"/>
      <c r="E15" s="11"/>
      <c r="F15" s="11"/>
      <c r="G15" s="11"/>
    </row>
    <row r="16" spans="1:8" ht="18.75" x14ac:dyDescent="0.25">
      <c r="B16" s="23"/>
      <c r="C16" s="24"/>
      <c r="D16" s="11"/>
      <c r="E16" s="11"/>
      <c r="F16" s="11"/>
      <c r="G16" s="11"/>
    </row>
    <row r="17" spans="2:7" x14ac:dyDescent="0.25">
      <c r="B17" s="11"/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3"/>
  <sheetViews>
    <sheetView topLeftCell="F1" zoomScale="70" zoomScaleNormal="70" workbookViewId="0">
      <selection activeCell="I1" sqref="I1:W1048576"/>
    </sheetView>
  </sheetViews>
  <sheetFormatPr defaultRowHeight="15" x14ac:dyDescent="0.25"/>
  <cols>
    <col min="1" max="1" width="16.8554687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7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68"/>
      <c r="C4" s="637"/>
      <c r="D4" s="636"/>
      <c r="E4" s="704" t="s">
        <v>21</v>
      </c>
      <c r="F4" s="640"/>
      <c r="G4" s="745"/>
      <c r="H4" s="640" t="s">
        <v>22</v>
      </c>
    </row>
    <row r="5" spans="1:8" s="15" customFormat="1" ht="16.5" thickBot="1" x14ac:dyDescent="0.3">
      <c r="A5" s="138" t="s">
        <v>0</v>
      </c>
      <c r="B5" s="99" t="s">
        <v>37</v>
      </c>
      <c r="C5" s="104" t="s">
        <v>25</v>
      </c>
      <c r="D5" s="99" t="s">
        <v>36</v>
      </c>
      <c r="E5" s="478" t="s">
        <v>26</v>
      </c>
      <c r="F5" s="478" t="s">
        <v>27</v>
      </c>
      <c r="G5" s="478" t="s">
        <v>28</v>
      </c>
      <c r="H5" s="641" t="s">
        <v>29</v>
      </c>
    </row>
    <row r="6" spans="1:8" s="15" customFormat="1" ht="19.5" customHeight="1" x14ac:dyDescent="0.25">
      <c r="A6" s="141" t="s">
        <v>6</v>
      </c>
      <c r="B6" s="652" t="s">
        <v>12</v>
      </c>
      <c r="C6" s="152">
        <v>15</v>
      </c>
      <c r="D6" s="442"/>
      <c r="E6" s="332">
        <v>3.48</v>
      </c>
      <c r="F6" s="45">
        <v>4.43</v>
      </c>
      <c r="G6" s="46">
        <v>0</v>
      </c>
      <c r="H6" s="443">
        <v>54.6</v>
      </c>
    </row>
    <row r="7" spans="1:8" s="15" customFormat="1" ht="36" customHeight="1" x14ac:dyDescent="0.25">
      <c r="A7" s="105"/>
      <c r="B7" s="284" t="s">
        <v>163</v>
      </c>
      <c r="C7" s="130">
        <v>10</v>
      </c>
      <c r="D7" s="208"/>
      <c r="E7" s="273">
        <v>0.08</v>
      </c>
      <c r="F7" s="19">
        <v>7.25</v>
      </c>
      <c r="G7" s="42">
        <v>0.13</v>
      </c>
      <c r="H7" s="407">
        <v>66.099999999999994</v>
      </c>
    </row>
    <row r="8" spans="1:8" s="15" customFormat="1" ht="39" customHeight="1" x14ac:dyDescent="0.25">
      <c r="A8" s="105"/>
      <c r="B8" s="284" t="s">
        <v>172</v>
      </c>
      <c r="C8" s="223">
        <v>205</v>
      </c>
      <c r="D8" s="101"/>
      <c r="E8" s="273">
        <v>6.23</v>
      </c>
      <c r="F8" s="19">
        <v>7.14</v>
      </c>
      <c r="G8" s="42">
        <v>31.66</v>
      </c>
      <c r="H8" s="627">
        <v>215.55</v>
      </c>
    </row>
    <row r="9" spans="1:8" s="33" customFormat="1" ht="26.25" customHeight="1" x14ac:dyDescent="0.25">
      <c r="A9" s="139"/>
      <c r="B9" s="620" t="s">
        <v>50</v>
      </c>
      <c r="C9" s="280">
        <v>200</v>
      </c>
      <c r="D9" s="168"/>
      <c r="E9" s="236">
        <v>0</v>
      </c>
      <c r="F9" s="14">
        <v>0</v>
      </c>
      <c r="G9" s="38">
        <v>7.27</v>
      </c>
      <c r="H9" s="256">
        <v>28.73</v>
      </c>
    </row>
    <row r="10" spans="1:8" s="33" customFormat="1" ht="26.25" customHeight="1" x14ac:dyDescent="0.25">
      <c r="A10" s="139"/>
      <c r="B10" s="620" t="s">
        <v>153</v>
      </c>
      <c r="C10" s="280">
        <v>200</v>
      </c>
      <c r="D10" s="168"/>
      <c r="E10" s="236">
        <v>8.25</v>
      </c>
      <c r="F10" s="14">
        <v>6.25</v>
      </c>
      <c r="G10" s="38">
        <v>22</v>
      </c>
      <c r="H10" s="256">
        <v>175</v>
      </c>
    </row>
    <row r="11" spans="1:8" s="33" customFormat="1" ht="26.25" customHeight="1" x14ac:dyDescent="0.25">
      <c r="A11" s="139"/>
      <c r="B11" s="620" t="s">
        <v>49</v>
      </c>
      <c r="C11" s="280">
        <v>30</v>
      </c>
      <c r="D11" s="129"/>
      <c r="E11" s="16">
        <v>2.25</v>
      </c>
      <c r="F11" s="14">
        <v>0.87</v>
      </c>
      <c r="G11" s="17">
        <v>14.94</v>
      </c>
      <c r="H11" s="189">
        <v>78.599999999999994</v>
      </c>
    </row>
    <row r="12" spans="1:8" s="33" customFormat="1" ht="28.5" customHeight="1" x14ac:dyDescent="0.25">
      <c r="A12" s="139"/>
      <c r="B12" s="295" t="s">
        <v>19</v>
      </c>
      <c r="C12" s="269">
        <f>SUM(C6:C11)</f>
        <v>660</v>
      </c>
      <c r="D12" s="270"/>
      <c r="E12" s="198">
        <f t="shared" ref="E12:H12" si="0">SUM(E6:E11)</f>
        <v>20.29</v>
      </c>
      <c r="F12" s="31">
        <f t="shared" si="0"/>
        <v>25.94</v>
      </c>
      <c r="G12" s="64">
        <f t="shared" si="0"/>
        <v>76</v>
      </c>
      <c r="H12" s="428">
        <f t="shared" si="0"/>
        <v>618.58000000000004</v>
      </c>
    </row>
    <row r="13" spans="1:8" s="33" customFormat="1" ht="28.5" customHeight="1" thickBot="1" x14ac:dyDescent="0.3">
      <c r="A13" s="139"/>
      <c r="B13" s="295" t="s">
        <v>20</v>
      </c>
      <c r="C13" s="130"/>
      <c r="D13" s="101"/>
      <c r="E13" s="243"/>
      <c r="F13" s="150"/>
      <c r="G13" s="151"/>
      <c r="H13" s="445">
        <f>H12/23.5</f>
        <v>26.322553191489362</v>
      </c>
    </row>
    <row r="14" spans="1:8" x14ac:dyDescent="0.25">
      <c r="A14" s="2"/>
      <c r="B14" s="2"/>
      <c r="C14" s="2"/>
      <c r="D14" s="9"/>
      <c r="E14" s="10"/>
      <c r="F14" s="9"/>
      <c r="G14" s="2"/>
      <c r="H14" s="12"/>
    </row>
    <row r="15" spans="1:8" s="214" customFormat="1" ht="18.75" x14ac:dyDescent="0.25">
      <c r="B15" s="277"/>
      <c r="C15" s="278"/>
      <c r="D15" s="276"/>
      <c r="E15" s="276"/>
      <c r="F15" s="276"/>
      <c r="G15" s="276"/>
    </row>
    <row r="16" spans="1:8" ht="18.75" x14ac:dyDescent="0.25">
      <c r="B16" s="23"/>
      <c r="C16" s="24"/>
      <c r="D16" s="11"/>
      <c r="E16" s="11"/>
      <c r="F16" s="11"/>
      <c r="G16" s="11"/>
    </row>
    <row r="17" spans="2:7" x14ac:dyDescent="0.25">
      <c r="B17" s="11"/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</sheetData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6"/>
  <sheetViews>
    <sheetView zoomScale="70" zoomScaleNormal="70" workbookViewId="0">
      <selection activeCell="D21" sqref="D21"/>
    </sheetView>
  </sheetViews>
  <sheetFormatPr defaultRowHeight="15" x14ac:dyDescent="0.25"/>
  <cols>
    <col min="1" max="1" width="16.8554687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8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81"/>
      <c r="C4" s="636"/>
      <c r="D4" s="637"/>
      <c r="E4" s="640" t="s">
        <v>21</v>
      </c>
      <c r="F4" s="640"/>
      <c r="G4" s="640"/>
      <c r="H4" s="682" t="s">
        <v>22</v>
      </c>
    </row>
    <row r="5" spans="1:8" s="15" customFormat="1" ht="28.5" customHeight="1" thickBot="1" x14ac:dyDescent="0.3">
      <c r="A5" s="138" t="s">
        <v>0</v>
      </c>
      <c r="B5" s="104" t="s">
        <v>37</v>
      </c>
      <c r="C5" s="99" t="s">
        <v>25</v>
      </c>
      <c r="D5" s="104" t="s">
        <v>36</v>
      </c>
      <c r="E5" s="478" t="s">
        <v>26</v>
      </c>
      <c r="F5" s="478" t="s">
        <v>27</v>
      </c>
      <c r="G5" s="478" t="s">
        <v>28</v>
      </c>
      <c r="H5" s="690" t="s">
        <v>29</v>
      </c>
    </row>
    <row r="6" spans="1:8" s="15" customFormat="1" ht="26.45" customHeight="1" x14ac:dyDescent="0.25">
      <c r="A6" s="141" t="s">
        <v>6</v>
      </c>
      <c r="B6" s="382" t="s">
        <v>104</v>
      </c>
      <c r="C6" s="134">
        <v>150</v>
      </c>
      <c r="D6" s="308"/>
      <c r="E6" s="266">
        <v>0.6</v>
      </c>
      <c r="F6" s="36">
        <v>0.6</v>
      </c>
      <c r="G6" s="37">
        <v>14.7</v>
      </c>
      <c r="H6" s="312">
        <v>70.5</v>
      </c>
    </row>
    <row r="7" spans="1:8" s="15" customFormat="1" ht="26.45" customHeight="1" x14ac:dyDescent="0.25">
      <c r="A7" s="691"/>
      <c r="B7" s="215" t="s">
        <v>162</v>
      </c>
      <c r="C7" s="280">
        <v>90</v>
      </c>
      <c r="D7" s="147"/>
      <c r="E7" s="236">
        <v>19.78</v>
      </c>
      <c r="F7" s="14">
        <v>24.51</v>
      </c>
      <c r="G7" s="38">
        <v>2.52</v>
      </c>
      <c r="H7" s="257">
        <v>312.27999999999997</v>
      </c>
    </row>
    <row r="8" spans="1:8" s="15" customFormat="1" ht="26.25" customHeight="1" x14ac:dyDescent="0.25">
      <c r="A8" s="691"/>
      <c r="B8" s="354" t="s">
        <v>109</v>
      </c>
      <c r="C8" s="644">
        <v>150</v>
      </c>
      <c r="D8" s="167"/>
      <c r="E8" s="247">
        <v>4.3</v>
      </c>
      <c r="F8" s="76">
        <v>4.24</v>
      </c>
      <c r="G8" s="206">
        <v>18.77</v>
      </c>
      <c r="H8" s="371">
        <v>129.54</v>
      </c>
    </row>
    <row r="9" spans="1:8" s="33" customFormat="1" ht="38.25" customHeight="1" x14ac:dyDescent="0.25">
      <c r="A9" s="691"/>
      <c r="B9" s="628" t="s">
        <v>141</v>
      </c>
      <c r="C9" s="676">
        <v>200</v>
      </c>
      <c r="D9" s="166"/>
      <c r="E9" s="236">
        <v>0</v>
      </c>
      <c r="F9" s="14">
        <v>0</v>
      </c>
      <c r="G9" s="38">
        <v>20.170000000000002</v>
      </c>
      <c r="H9" s="256">
        <v>81.3</v>
      </c>
    </row>
    <row r="10" spans="1:8" s="33" customFormat="1" ht="26.25" customHeight="1" x14ac:dyDescent="0.25">
      <c r="A10" s="691"/>
      <c r="B10" s="147" t="s">
        <v>53</v>
      </c>
      <c r="C10" s="183">
        <v>20</v>
      </c>
      <c r="D10" s="125"/>
      <c r="E10" s="236">
        <v>1.52</v>
      </c>
      <c r="F10" s="14">
        <v>0.16</v>
      </c>
      <c r="G10" s="38">
        <v>9.84</v>
      </c>
      <c r="H10" s="256">
        <v>47</v>
      </c>
    </row>
    <row r="11" spans="1:8" s="33" customFormat="1" ht="23.25" customHeight="1" x14ac:dyDescent="0.25">
      <c r="A11" s="691"/>
      <c r="B11" s="147" t="s">
        <v>13</v>
      </c>
      <c r="C11" s="129">
        <v>20</v>
      </c>
      <c r="D11" s="254"/>
      <c r="E11" s="236">
        <v>1.32</v>
      </c>
      <c r="F11" s="14">
        <v>0.24</v>
      </c>
      <c r="G11" s="38">
        <v>8.0399999999999991</v>
      </c>
      <c r="H11" s="257">
        <v>39.6</v>
      </c>
    </row>
    <row r="12" spans="1:8" s="33" customFormat="1" ht="23.25" customHeight="1" x14ac:dyDescent="0.25">
      <c r="A12" s="691"/>
      <c r="B12" s="799" t="s">
        <v>19</v>
      </c>
      <c r="C12" s="800">
        <f>C6+C7+C8+C9+C10+C11</f>
        <v>630</v>
      </c>
      <c r="D12" s="801"/>
      <c r="E12" s="802">
        <f t="shared" ref="E12:H12" si="0">E6+E7+E8+E9+E10+E11</f>
        <v>27.520000000000003</v>
      </c>
      <c r="F12" s="803">
        <f t="shared" si="0"/>
        <v>29.75</v>
      </c>
      <c r="G12" s="804">
        <f t="shared" si="0"/>
        <v>74.039999999999992</v>
      </c>
      <c r="H12" s="805">
        <f t="shared" si="0"/>
        <v>680.21999999999991</v>
      </c>
    </row>
    <row r="13" spans="1:8" s="33" customFormat="1" ht="23.25" customHeight="1" x14ac:dyDescent="0.25">
      <c r="A13" s="691"/>
      <c r="B13" s="799" t="s">
        <v>20</v>
      </c>
      <c r="C13" s="131"/>
      <c r="D13" s="100"/>
      <c r="E13" s="802"/>
      <c r="F13" s="803"/>
      <c r="G13" s="804"/>
      <c r="H13" s="806">
        <f>H12/23.5</f>
        <v>28.945531914893614</v>
      </c>
    </row>
    <row r="14" spans="1:8" x14ac:dyDescent="0.25">
      <c r="A14" s="2"/>
      <c r="B14" s="2"/>
      <c r="C14" s="2"/>
      <c r="D14" s="9"/>
      <c r="E14" s="10"/>
      <c r="F14" s="9"/>
      <c r="G14" s="2"/>
      <c r="H14" s="12"/>
    </row>
    <row r="15" spans="1:8" ht="18.75" x14ac:dyDescent="0.25">
      <c r="A15" s="630" t="s">
        <v>61</v>
      </c>
      <c r="B15" s="23"/>
      <c r="C15" s="24"/>
      <c r="D15" s="11"/>
      <c r="E15" s="9"/>
      <c r="F15" s="11"/>
      <c r="G15" s="11"/>
    </row>
    <row r="16" spans="1:8" ht="18.75" x14ac:dyDescent="0.25">
      <c r="A16" s="633" t="s">
        <v>62</v>
      </c>
      <c r="B16" s="23"/>
      <c r="C16" s="24"/>
      <c r="D16" s="11"/>
      <c r="E16" s="11"/>
      <c r="F16" s="11"/>
      <c r="G16" s="11"/>
    </row>
    <row r="17" spans="2:7" ht="18.75" x14ac:dyDescent="0.25">
      <c r="B17" s="23"/>
      <c r="C17" s="24"/>
      <c r="D17" s="11"/>
      <c r="E17" s="11"/>
      <c r="F17" s="11"/>
      <c r="G17" s="11"/>
    </row>
    <row r="18" spans="2:7" ht="18.75" x14ac:dyDescent="0.25">
      <c r="B18" s="23"/>
      <c r="C18" s="24"/>
      <c r="D18" s="11"/>
      <c r="E18" s="11"/>
      <c r="F18" s="11"/>
      <c r="G18" s="11"/>
    </row>
    <row r="19" spans="2:7" ht="18.75" x14ac:dyDescent="0.25">
      <c r="B19" s="23"/>
      <c r="C19" s="24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</sheetData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13"/>
  <sheetViews>
    <sheetView topLeftCell="F1" zoomScale="70" zoomScaleNormal="70" workbookViewId="0">
      <selection activeCell="I1" sqref="I1:W1048576"/>
    </sheetView>
  </sheetViews>
  <sheetFormatPr defaultRowHeight="15" x14ac:dyDescent="0.25"/>
  <cols>
    <col min="1" max="1" width="21.5703125" customWidth="1"/>
    <col min="2" max="2" width="57.85546875" customWidth="1"/>
    <col min="3" max="3" width="16.2851562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118">
        <v>9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593"/>
      <c r="B4" s="668"/>
      <c r="C4" s="889" t="s">
        <v>25</v>
      </c>
      <c r="D4" s="637"/>
      <c r="E4" s="640" t="s">
        <v>21</v>
      </c>
      <c r="F4" s="640"/>
      <c r="G4" s="640"/>
      <c r="H4" s="682" t="s">
        <v>22</v>
      </c>
    </row>
    <row r="5" spans="1:8" s="15" customFormat="1" ht="28.5" customHeight="1" thickBot="1" x14ac:dyDescent="0.3">
      <c r="A5" s="319" t="s">
        <v>0</v>
      </c>
      <c r="B5" s="99" t="s">
        <v>37</v>
      </c>
      <c r="C5" s="890"/>
      <c r="D5" s="104" t="s">
        <v>36</v>
      </c>
      <c r="E5" s="478" t="s">
        <v>26</v>
      </c>
      <c r="F5" s="478" t="s">
        <v>27</v>
      </c>
      <c r="G5" s="478" t="s">
        <v>28</v>
      </c>
      <c r="H5" s="690" t="s">
        <v>29</v>
      </c>
    </row>
    <row r="6" spans="1:8" s="15" customFormat="1" ht="26.45" customHeight="1" x14ac:dyDescent="0.25">
      <c r="A6" s="74" t="s">
        <v>6</v>
      </c>
      <c r="B6" s="673" t="s">
        <v>137</v>
      </c>
      <c r="C6" s="674">
        <v>60</v>
      </c>
      <c r="D6" s="282"/>
      <c r="E6" s="285">
        <v>0.48</v>
      </c>
      <c r="F6" s="85">
        <v>0.6</v>
      </c>
      <c r="G6" s="87">
        <v>1.56</v>
      </c>
      <c r="H6" s="508">
        <v>8.4</v>
      </c>
    </row>
    <row r="7" spans="1:8" s="33" customFormat="1" ht="37.5" customHeight="1" x14ac:dyDescent="0.25">
      <c r="A7" s="88"/>
      <c r="B7" s="148" t="s">
        <v>120</v>
      </c>
      <c r="C7" s="101">
        <v>90</v>
      </c>
      <c r="D7" s="148"/>
      <c r="E7" s="236">
        <v>12.86</v>
      </c>
      <c r="F7" s="14">
        <v>1.65</v>
      </c>
      <c r="G7" s="17">
        <v>4.9400000000000004</v>
      </c>
      <c r="H7" s="617">
        <v>84.8</v>
      </c>
    </row>
    <row r="8" spans="1:8" s="33" customFormat="1" ht="26.25" customHeight="1" x14ac:dyDescent="0.25">
      <c r="A8" s="88"/>
      <c r="B8" s="354" t="s">
        <v>149</v>
      </c>
      <c r="C8" s="644">
        <v>150</v>
      </c>
      <c r="D8" s="130"/>
      <c r="E8" s="273">
        <v>3.23</v>
      </c>
      <c r="F8" s="19">
        <v>5.1100000000000003</v>
      </c>
      <c r="G8" s="20">
        <v>25.3</v>
      </c>
      <c r="H8" s="287">
        <v>159.79</v>
      </c>
    </row>
    <row r="9" spans="1:8" s="33" customFormat="1" ht="23.25" customHeight="1" x14ac:dyDescent="0.25">
      <c r="A9" s="88"/>
      <c r="B9" s="354" t="s">
        <v>73</v>
      </c>
      <c r="C9" s="644">
        <v>200</v>
      </c>
      <c r="D9" s="148"/>
      <c r="E9" s="273">
        <v>0.83</v>
      </c>
      <c r="F9" s="19">
        <v>0.04</v>
      </c>
      <c r="G9" s="42">
        <v>15.16</v>
      </c>
      <c r="H9" s="407">
        <v>64.22</v>
      </c>
    </row>
    <row r="10" spans="1:8" s="33" customFormat="1" ht="23.25" customHeight="1" x14ac:dyDescent="0.25">
      <c r="A10" s="88"/>
      <c r="B10" s="147" t="s">
        <v>53</v>
      </c>
      <c r="C10" s="101">
        <v>45</v>
      </c>
      <c r="D10" s="130"/>
      <c r="E10" s="273">
        <v>3.42</v>
      </c>
      <c r="F10" s="19">
        <v>0.36</v>
      </c>
      <c r="G10" s="42">
        <v>22.14</v>
      </c>
      <c r="H10" s="287">
        <v>105.75</v>
      </c>
    </row>
    <row r="11" spans="1:8" s="33" customFormat="1" ht="23.25" customHeight="1" x14ac:dyDescent="0.25">
      <c r="A11" s="88"/>
      <c r="B11" s="148" t="s">
        <v>13</v>
      </c>
      <c r="C11" s="167">
        <v>30</v>
      </c>
      <c r="D11" s="811"/>
      <c r="E11" s="273">
        <v>1.98</v>
      </c>
      <c r="F11" s="19">
        <v>0.36</v>
      </c>
      <c r="G11" s="42">
        <v>12.06</v>
      </c>
      <c r="H11" s="272">
        <v>59.4</v>
      </c>
    </row>
    <row r="12" spans="1:8" s="33" customFormat="1" ht="23.25" customHeight="1" x14ac:dyDescent="0.25">
      <c r="A12" s="88"/>
      <c r="B12" s="302" t="s">
        <v>19</v>
      </c>
      <c r="C12" s="364">
        <f>C6+C7+C8+C9+C10+C11</f>
        <v>575</v>
      </c>
      <c r="D12" s="130"/>
      <c r="E12" s="198">
        <f t="shared" ref="E12:H12" si="0">E6+E7+E8+E9+E10+E11</f>
        <v>22.8</v>
      </c>
      <c r="F12" s="31">
        <f t="shared" si="0"/>
        <v>8.120000000000001</v>
      </c>
      <c r="G12" s="267">
        <f t="shared" si="0"/>
        <v>81.16</v>
      </c>
      <c r="H12" s="270">
        <f t="shared" si="0"/>
        <v>482.36</v>
      </c>
    </row>
    <row r="13" spans="1:8" s="33" customFormat="1" ht="38.25" customHeight="1" thickBot="1" x14ac:dyDescent="0.3">
      <c r="A13" s="88"/>
      <c r="B13" s="336" t="s">
        <v>20</v>
      </c>
      <c r="C13" s="204"/>
      <c r="D13" s="133"/>
      <c r="E13" s="200"/>
      <c r="F13" s="47"/>
      <c r="G13" s="124"/>
      <c r="H13" s="847">
        <f>H12/23.5</f>
        <v>20.525957446808512</v>
      </c>
    </row>
  </sheetData>
  <mergeCells count="1">
    <mergeCell ref="C4:C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03.03</vt:lpstr>
      <vt:lpstr>5 день</vt:lpstr>
      <vt:lpstr>6 день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'10 день'!Область_печати</vt:lpstr>
      <vt:lpstr>'21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2023-03-02T16:31:34Z</dcterms:modified>
</cp:coreProperties>
</file>