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5" activeTab="21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6.03" sheetId="25" r:id="rId16"/>
    <sheet name="17.03" sheetId="24" r:id="rId17"/>
    <sheet name="18 день" sheetId="27" r:id="rId18"/>
    <sheet name="20.03" sheetId="28" r:id="rId19"/>
    <sheet name="21.03" sheetId="29" r:id="rId20"/>
    <sheet name="22.03" sheetId="30" r:id="rId21"/>
    <sheet name="23.03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'22.03'!$A$2:$K$27</definedName>
    <definedName name="_xlnm.Print_Area" localSheetId="8">'9 день'!$A$1:$K$28</definedName>
  </definedNames>
  <calcPr calcId="162913" calcOnSave="0"/>
</workbook>
</file>

<file path=xl/calcChain.xml><?xml version="1.0" encoding="utf-8"?>
<calcChain xmlns="http://schemas.openxmlformats.org/spreadsheetml/2006/main">
  <c r="G13" i="31" l="1"/>
  <c r="G11" i="30" l="1"/>
  <c r="G13" i="29" l="1"/>
  <c r="H13" i="29"/>
  <c r="G11" i="28" l="1"/>
  <c r="G11" i="24" l="1"/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2" i="24"/>
  <c r="J22" i="24"/>
  <c r="I22" i="24"/>
  <c r="H22" i="24"/>
  <c r="F22" i="24"/>
  <c r="K21" i="24"/>
  <c r="J21" i="24"/>
  <c r="I21" i="24"/>
  <c r="H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1" i="24"/>
  <c r="K12" i="24" s="1"/>
  <c r="J11" i="24"/>
  <c r="I11" i="24"/>
  <c r="H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<sst xmlns="http://schemas.openxmlformats.org/spreadsheetml/2006/main" count="1339" uniqueCount="219">
  <si>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</si>
  <si>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</si>
  <si>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</si>
  <si>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</si>
  <si>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</si>
  <si>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</si>
  <si>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</si>
  <si>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</si>
  <si>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</si>
  <si>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</si>
  <si>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</si>
  <si>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</si>
  <si>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</si>
  <si>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</si>
  <si>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</si>
  <si>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</si>
  <si>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</si>
  <si>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</si>
  <si>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</si>
  <si>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</si>
  <si>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</si>
  <si>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</si>
  <si>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</si>
  <si>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</si>
  <si>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</si>
  <si>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</si>
  <si>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</si>
  <si>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</si>
  <si>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</si>
  <si>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</si>
  <si>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</si>
  <si>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</si>
  <si>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</si>
  <si>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</si>
  <si>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</si>
  <si>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</si>
  <si>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</si>
  <si>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</si>
  <si>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</si>
  <si>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</si>
  <si>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</si>
  <si>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</si>
  <si>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</si>
  <si>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</si>
  <si>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</si>
  <si>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</si>
  <si>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</si>
  <si>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</si>
  <si>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</si>
  <si>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</si>
  <si>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</si>
  <si>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</si>
  <si>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</si>
  <si>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</si>
  <si>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</si>
  <si>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</si>
  <si>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</si>
  <si>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</si>
  <si>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</si>
  <si>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</si>
  <si>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</si>
  <si>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</si>
  <si>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</si>
  <si>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</si>
  <si>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</si>
  <si>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</si>
  <si>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</si>
  <si>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</si>
  <si>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</si>
  <si>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</si>
  <si>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</si>
  <si>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</si>
  <si>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</si>
  <si>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</si>
  <si>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</si>
  <si>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</si>
  <si>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</si>
  <si>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</si>
  <si>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</si>
  <si>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</si>
  <si>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</si>
  <si>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</si>
  <si>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</si>
  <si>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</si>
  <si>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</si>
  <si>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</si>
  <si>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</si>
  <si>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</si>
  <si>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</si>
  <si>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</si>
  <si>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</si>
  <si>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</si>
  <si>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</si>
  <si>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</si>
  <si>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</si>
  <si>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</si>
  <si>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</si>
  <si>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</si>
  <si>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</si>
  <si>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</si>
  <si>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</si>
  <si>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</si>
  <si>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</si>
  <si>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</si>
  <si>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</si>
  <si>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</si>
  <si>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</si>
  <si>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</si>
  <si>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</si>
  <si>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</si>
  <si>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</si>
  <si>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</si>
  <si>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</si>
  <si>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</si>
  <si>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</si>
  <si>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</si>
  <si>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</si>
  <si>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</si>
  <si>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</si>
  <si>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</si>
  <si>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</si>
  <si>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</si>
  <si>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</si>
  <si>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</si>
  <si>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</si>
  <si>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</si>
  <si>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</si>
  <si>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</si>
  <si>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</si>
  <si>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</si>
  <si>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</si>
  <si>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</si>
  <si>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</si>
  <si>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</si>
  <si>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</si>
  <si>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</si>
  <si>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</si>
  <si>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</si>
  <si>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</si>
  <si>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</si>
  <si>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</si>
  <si>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</si>
  <si>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</si>
  <si>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</si>
  <si>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</si>
  <si>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</si>
  <si>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</si>
  <si>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</si>
  <si>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</si>
  <si>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</si>
  <si>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</si>
  <si>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</si>
  <si>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</si>
  <si>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</si>
  <si>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</si>
  <si>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</si>
  <si>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</si>
  <si>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</si>
  <si>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</si>
  <si>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</si>
  <si>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</si>
  <si>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</si>
  <si>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</si>
  <si>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</si>
  <si>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</si>
  <si>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</si>
  <si>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</si>
  <si>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</si>
  <si>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</si>
  <si>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</si>
  <si>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</si>
  <si>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</si>
  <si>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</si>
  <si>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</si>
  <si>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</si>
  <si>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</si>
  <si>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</si>
  <si>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</si>
  <si>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</si>
  <si>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</si>
  <si>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</si>
  <si>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</si>
  <si>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</si>
  <si>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</si>
  <si>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</si>
  <si>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</si>
  <si>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</si>
  <si>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</si>
  <si>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</si>
  <si>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</si>
  <si>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</si>
  <si>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</si>
  <si>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</si>
  <si>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</si>
  <si>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</si>
  <si>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</si>
  <si>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</si>
  <si>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</si>
  <si>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</si>
  <si>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</si>
  <si>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</si>
  <si>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</si>
  <si>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</si>
  <si>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</si>
  <si>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</si>
  <si>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</si>
  <si>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</si>
  <si>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</si>
  <si>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</si>
  <si>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</si>
  <si>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</si>
  <si>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</si>
  <si>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</si>
  <si>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</si>
  <si>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</si>
  <si>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</si>
  <si>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</si>
  <si>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>оладьи со сгущенным молоком (1 шт)</t>
  </si>
  <si>
    <t>спагетти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</si>
</sst>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200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1" t="s">
        <v>23</v>
      </c>
      <c r="L4" s="982"/>
      <c r="M4" s="983"/>
      <c r="N4" s="983"/>
      <c r="O4" s="983"/>
      <c r="P4" s="984" t="s">
        <v>24</v>
      </c>
      <c r="Q4" s="985"/>
      <c r="R4" s="985"/>
      <c r="S4" s="985"/>
      <c r="T4" s="985"/>
      <c r="U4" s="985"/>
      <c r="V4" s="985"/>
      <c r="W4" s="986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120</v>
      </c>
      <c r="M5" s="357" t="s">
        <v>31</v>
      </c>
      <c r="N5" s="483" t="s">
        <v>121</v>
      </c>
      <c r="O5" s="757" t="s">
        <v>122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123</v>
      </c>
      <c r="U5" s="96" t="s">
        <v>124</v>
      </c>
      <c r="V5" s="484" t="s">
        <v>125</v>
      </c>
      <c r="W5" s="760" t="s">
        <v>126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161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129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167</v>
      </c>
      <c r="C10" s="179" t="s">
        <v>17</v>
      </c>
      <c r="D10" s="218" t="s">
        <v>168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118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169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41"/>
      <c r="D2" s="6"/>
      <c r="E2" s="6"/>
      <c r="F2" s="994">
        <v>44994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998" t="s">
        <v>208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999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209</v>
      </c>
      <c r="F6" s="361">
        <v>150</v>
      </c>
      <c r="G6" s="951">
        <v>23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177</v>
      </c>
      <c r="F7" s="168">
        <v>150</v>
      </c>
      <c r="G7" s="131">
        <v>34.47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83.809999999999988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118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197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112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172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158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205</v>
      </c>
      <c r="B2" s="5"/>
      <c r="C2" s="942"/>
      <c r="D2" s="6"/>
      <c r="E2" s="6"/>
      <c r="F2" s="994">
        <v>44995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00" t="s">
        <v>208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01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210</v>
      </c>
      <c r="F6" s="295">
        <v>60</v>
      </c>
      <c r="G6" s="135">
        <v>11.25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187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211</v>
      </c>
      <c r="F8" s="672">
        <v>90</v>
      </c>
      <c r="G8" s="536">
        <v>35.590000000000003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11.18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136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150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104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998" t="s">
        <v>208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999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171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C2" s="955"/>
      <c r="D2" s="6"/>
      <c r="E2" s="6"/>
      <c r="F2" s="994">
        <v>44998</v>
      </c>
      <c r="G2" s="994"/>
      <c r="H2" s="994"/>
      <c r="I2" s="995"/>
      <c r="J2" s="995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998" t="s">
        <v>208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212</v>
      </c>
      <c r="F6" s="956">
        <v>150</v>
      </c>
      <c r="G6" s="135">
        <v>40.5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159</v>
      </c>
      <c r="F7" s="168">
        <v>150</v>
      </c>
      <c r="G7" s="131">
        <v>12.47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4" customHeight="1" x14ac:dyDescent="0.25">
      <c r="A9" s="140"/>
      <c r="B9" s="613"/>
      <c r="C9" s="144" t="s">
        <v>167</v>
      </c>
      <c r="D9" s="179" t="s">
        <v>17</v>
      </c>
      <c r="E9" s="218" t="s">
        <v>168</v>
      </c>
      <c r="F9" s="279">
        <v>100</v>
      </c>
      <c r="G9" s="184">
        <v>50.5</v>
      </c>
      <c r="H9" s="238">
        <v>0</v>
      </c>
      <c r="I9" s="15">
        <v>0</v>
      </c>
      <c r="J9" s="38">
        <v>15</v>
      </c>
      <c r="K9" s="257">
        <v>60</v>
      </c>
    </row>
    <row r="10" spans="1:11" s="33" customFormat="1" ht="26.45" customHeight="1" x14ac:dyDescent="0.25">
      <c r="A10" s="140"/>
      <c r="B10" s="131"/>
      <c r="C10" s="572">
        <v>119</v>
      </c>
      <c r="D10" s="460" t="s">
        <v>54</v>
      </c>
      <c r="E10" s="128" t="s">
        <v>41</v>
      </c>
      <c r="F10" s="168">
        <v>30</v>
      </c>
      <c r="G10" s="131">
        <v>1.88</v>
      </c>
      <c r="H10" s="272">
        <v>2.2799999999999998</v>
      </c>
      <c r="I10" s="20">
        <v>0.24</v>
      </c>
      <c r="J10" s="43">
        <v>14.76</v>
      </c>
      <c r="K10" s="413">
        <v>70.5</v>
      </c>
    </row>
    <row r="11" spans="1:11" s="33" customFormat="1" ht="26.45" customHeight="1" x14ac:dyDescent="0.25">
      <c r="A11" s="140"/>
      <c r="B11" s="131"/>
      <c r="C11" s="553">
        <v>120</v>
      </c>
      <c r="D11" s="460" t="s">
        <v>46</v>
      </c>
      <c r="E11" s="128" t="s">
        <v>12</v>
      </c>
      <c r="F11" s="168">
        <v>30</v>
      </c>
      <c r="G11" s="131">
        <v>1.9</v>
      </c>
      <c r="H11" s="272">
        <v>1.98</v>
      </c>
      <c r="I11" s="20">
        <v>0.36</v>
      </c>
      <c r="J11" s="43">
        <v>12.06</v>
      </c>
      <c r="K11" s="413">
        <v>59.4</v>
      </c>
    </row>
    <row r="12" spans="1:11" s="33" customFormat="1" ht="26.45" customHeight="1" x14ac:dyDescent="0.25">
      <c r="A12" s="140"/>
      <c r="B12" s="131"/>
      <c r="C12" s="553"/>
      <c r="D12" s="460"/>
      <c r="E12" s="155" t="s">
        <v>19</v>
      </c>
      <c r="F12" s="268">
        <f>SUM(F6:F11)</f>
        <v>660</v>
      </c>
      <c r="G12" s="201">
        <f t="shared" ref="G12:J12" si="0">SUM(G6:G11)</f>
        <v>108.65</v>
      </c>
      <c r="H12" s="201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5">
        <f>SUM(K6:K11)</f>
        <v>532.98</v>
      </c>
    </row>
    <row r="13" spans="1:11" s="33" customFormat="1" ht="26.45" customHeight="1" thickBot="1" x14ac:dyDescent="0.3">
      <c r="A13" s="140"/>
      <c r="B13" s="134"/>
      <c r="C13" s="553"/>
      <c r="D13" s="460"/>
      <c r="E13" s="463" t="s">
        <v>20</v>
      </c>
      <c r="F13" s="168"/>
      <c r="G13" s="134"/>
      <c r="H13" s="245"/>
      <c r="I13" s="151"/>
      <c r="J13" s="152"/>
      <c r="K13" s="321">
        <f>K12/23.5</f>
        <v>22.68</v>
      </c>
    </row>
    <row r="14" spans="1:11" s="16" customFormat="1" ht="26.45" customHeight="1" x14ac:dyDescent="0.25">
      <c r="A14" s="142" t="s">
        <v>6</v>
      </c>
      <c r="B14" s="135"/>
      <c r="C14" s="395">
        <v>135</v>
      </c>
      <c r="D14" s="379" t="s">
        <v>18</v>
      </c>
      <c r="E14" s="177" t="s">
        <v>160</v>
      </c>
      <c r="F14" s="153">
        <v>60</v>
      </c>
      <c r="G14" s="959"/>
      <c r="H14" s="448">
        <v>1.2</v>
      </c>
      <c r="I14" s="378">
        <v>5.4</v>
      </c>
      <c r="J14" s="449">
        <v>5.16</v>
      </c>
      <c r="K14" s="194">
        <v>73.2</v>
      </c>
    </row>
    <row r="15" spans="1:11" s="16" customFormat="1" ht="26.45" customHeight="1" x14ac:dyDescent="0.25">
      <c r="A15" s="103"/>
      <c r="B15" s="132"/>
      <c r="C15" s="132" t="s">
        <v>186</v>
      </c>
      <c r="D15" s="461" t="s">
        <v>8</v>
      </c>
      <c r="E15" s="388" t="s">
        <v>181</v>
      </c>
      <c r="F15" s="631">
        <v>200</v>
      </c>
      <c r="G15" s="739"/>
      <c r="H15" s="239">
        <v>6.2</v>
      </c>
      <c r="I15" s="13">
        <v>6.38</v>
      </c>
      <c r="J15" s="40">
        <v>12.02</v>
      </c>
      <c r="K15" s="133">
        <v>131.11000000000001</v>
      </c>
    </row>
    <row r="16" spans="1:11" s="33" customFormat="1" ht="26.45" customHeight="1" x14ac:dyDescent="0.25">
      <c r="A16" s="104"/>
      <c r="B16" s="119"/>
      <c r="C16" s="131">
        <v>80</v>
      </c>
      <c r="D16" s="460" t="s">
        <v>9</v>
      </c>
      <c r="E16" s="157" t="s">
        <v>98</v>
      </c>
      <c r="F16" s="227">
        <v>90</v>
      </c>
      <c r="G16" s="412"/>
      <c r="H16" s="239">
        <v>14.84</v>
      </c>
      <c r="I16" s="13">
        <v>12.69</v>
      </c>
      <c r="J16" s="40">
        <v>4.46</v>
      </c>
      <c r="K16" s="133">
        <v>191.87</v>
      </c>
    </row>
    <row r="17" spans="1:11" s="33" customFormat="1" ht="26.45" customHeight="1" x14ac:dyDescent="0.25">
      <c r="A17" s="104"/>
      <c r="B17" s="119"/>
      <c r="C17" s="131">
        <v>54</v>
      </c>
      <c r="D17" s="459" t="s">
        <v>86</v>
      </c>
      <c r="E17" s="148" t="s">
        <v>42</v>
      </c>
      <c r="F17" s="130">
        <v>150</v>
      </c>
      <c r="G17" s="169"/>
      <c r="H17" s="272">
        <v>7.26</v>
      </c>
      <c r="I17" s="20">
        <v>4.96</v>
      </c>
      <c r="J17" s="43">
        <v>31.76</v>
      </c>
      <c r="K17" s="194">
        <v>198.84</v>
      </c>
    </row>
    <row r="18" spans="1:11" s="16" customFormat="1" ht="33.75" customHeight="1" x14ac:dyDescent="0.25">
      <c r="A18" s="105"/>
      <c r="B18" s="132"/>
      <c r="C18" s="98">
        <v>98</v>
      </c>
      <c r="D18" s="148" t="s">
        <v>17</v>
      </c>
      <c r="E18" s="174" t="s">
        <v>16</v>
      </c>
      <c r="F18" s="597">
        <v>200</v>
      </c>
      <c r="G18" s="597"/>
      <c r="H18" s="238">
        <v>0.37</v>
      </c>
      <c r="I18" s="15">
        <v>0</v>
      </c>
      <c r="J18" s="18">
        <v>14.85</v>
      </c>
      <c r="K18" s="192">
        <v>59.48</v>
      </c>
    </row>
    <row r="19" spans="1:11" s="16" customFormat="1" ht="26.45" customHeight="1" x14ac:dyDescent="0.25">
      <c r="A19" s="105"/>
      <c r="B19" s="133"/>
      <c r="C19" s="133">
        <v>119</v>
      </c>
      <c r="D19" s="459" t="s">
        <v>54</v>
      </c>
      <c r="E19" s="148" t="s">
        <v>41</v>
      </c>
      <c r="F19" s="130">
        <v>30</v>
      </c>
      <c r="G19" s="169"/>
      <c r="H19" s="238">
        <v>2.2799999999999998</v>
      </c>
      <c r="I19" s="15">
        <v>0.24</v>
      </c>
      <c r="J19" s="38">
        <v>14.76</v>
      </c>
      <c r="K19" s="191">
        <v>70.5</v>
      </c>
    </row>
    <row r="20" spans="1:11" s="16" customFormat="1" ht="26.45" customHeight="1" x14ac:dyDescent="0.25">
      <c r="A20" s="105"/>
      <c r="B20" s="133"/>
      <c r="C20" s="133">
        <v>120</v>
      </c>
      <c r="D20" s="459" t="s">
        <v>46</v>
      </c>
      <c r="E20" s="148" t="s">
        <v>46</v>
      </c>
      <c r="F20" s="130">
        <v>25</v>
      </c>
      <c r="G20" s="169"/>
      <c r="H20" s="238">
        <v>1.65</v>
      </c>
      <c r="I20" s="15">
        <v>0.3</v>
      </c>
      <c r="J20" s="38">
        <v>10.050000000000001</v>
      </c>
      <c r="K20" s="191">
        <v>49.5</v>
      </c>
    </row>
    <row r="21" spans="1:11" s="33" customFormat="1" ht="26.45" customHeight="1" x14ac:dyDescent="0.25">
      <c r="A21" s="104"/>
      <c r="B21" s="119"/>
      <c r="C21" s="136"/>
      <c r="D21" s="734"/>
      <c r="E21" s="155" t="s">
        <v>19</v>
      </c>
      <c r="F21" s="195">
        <f>SUM(F14:F20)</f>
        <v>755</v>
      </c>
      <c r="G21" s="957"/>
      <c r="H21" s="202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5">
        <f>SUM(K14:K20)</f>
        <v>774.5</v>
      </c>
    </row>
    <row r="22" spans="1:11" s="33" customFormat="1" ht="26.45" customHeight="1" thickBot="1" x14ac:dyDescent="0.3">
      <c r="A22" s="143"/>
      <c r="B22" s="120"/>
      <c r="C22" s="137"/>
      <c r="D22" s="735"/>
      <c r="E22" s="156" t="s">
        <v>20</v>
      </c>
      <c r="F22" s="134"/>
      <c r="G22" s="197"/>
      <c r="H22" s="203"/>
      <c r="I22" s="48"/>
      <c r="J22" s="115"/>
      <c r="K22" s="196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A24" s="382"/>
      <c r="B24" s="278"/>
      <c r="C24" s="275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A25" s="11"/>
      <c r="B25" s="351"/>
      <c r="C25" s="351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1"/>
      <c r="D2" s="6"/>
      <c r="E2" s="6"/>
      <c r="F2" s="994">
        <v>44999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998" t="s">
        <v>208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999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190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182</v>
      </c>
      <c r="F7" s="672">
        <v>60</v>
      </c>
      <c r="G7" s="536">
        <v>21.88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213</v>
      </c>
      <c r="F8" s="164">
        <v>90</v>
      </c>
      <c r="G8" s="182">
        <v>34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140</v>
      </c>
      <c r="F10" s="660">
        <v>150</v>
      </c>
      <c r="G10" s="227">
        <v>14.2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194</v>
      </c>
      <c r="F11" s="739">
        <v>200</v>
      </c>
      <c r="G11" s="631">
        <v>11.33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84.69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114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127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146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134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2"/>
      <c r="D2" s="6"/>
      <c r="E2" s="6"/>
      <c r="F2" s="994">
        <v>45000</v>
      </c>
      <c r="G2" s="994"/>
      <c r="H2" s="994"/>
      <c r="I2" s="995"/>
      <c r="J2" s="995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998" t="s">
        <v>208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999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209</v>
      </c>
      <c r="F6" s="361">
        <v>150</v>
      </c>
      <c r="G6" s="361">
        <v>28.35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214</v>
      </c>
      <c r="F7" s="631">
        <v>240</v>
      </c>
      <c r="G7" s="739">
        <v>47.02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135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1.79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87.590000000000018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143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101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147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140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157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A2" sqref="A2:K2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4"/>
      <c r="D2" s="6"/>
      <c r="E2" s="6"/>
      <c r="F2" s="994">
        <v>45001</v>
      </c>
      <c r="G2" s="994"/>
      <c r="H2" s="994"/>
      <c r="I2" s="994"/>
      <c r="J2" s="995"/>
      <c r="K2" s="995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03" t="s">
        <v>215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0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11.48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188</v>
      </c>
      <c r="F7" s="671">
        <v>105</v>
      </c>
      <c r="G7" s="538">
        <v>44.91</v>
      </c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100</v>
      </c>
      <c r="F8" s="165">
        <v>90</v>
      </c>
      <c r="G8" s="183">
        <v>1.4</v>
      </c>
      <c r="H8" s="241">
        <v>0</v>
      </c>
      <c r="I8" s="53">
        <v>0</v>
      </c>
      <c r="J8" s="70">
        <v>7.27</v>
      </c>
      <c r="K8" s="334">
        <v>28.73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7.04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216</v>
      </c>
      <c r="F10" s="279">
        <v>200</v>
      </c>
      <c r="G10" s="184">
        <v>1.4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25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20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515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500</v>
      </c>
      <c r="G14" s="561">
        <f>SUM(G6:G12)</f>
        <v>69.86</v>
      </c>
      <c r="H14" s="561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4">
        <f t="shared" si="1"/>
        <v>468.64000000000004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19.942127659574471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195</v>
      </c>
      <c r="E18" s="537" t="s">
        <v>196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107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zoomScale="80" zoomScaleNormal="80" workbookViewId="0">
      <selection activeCell="C8" sqref="C8:K8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65"/>
      <c r="D2" s="6"/>
      <c r="E2" s="6"/>
      <c r="F2" s="1005">
        <v>45002</v>
      </c>
      <c r="G2" s="1005"/>
      <c r="H2" s="1005"/>
      <c r="I2" s="1005"/>
      <c r="J2" s="1006"/>
      <c r="K2" s="1006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998" t="s">
        <v>208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999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103" t="s">
        <v>5</v>
      </c>
      <c r="B6" s="135"/>
      <c r="C6" s="559">
        <v>24</v>
      </c>
      <c r="D6" s="390" t="s">
        <v>18</v>
      </c>
      <c r="E6" s="646" t="s">
        <v>118</v>
      </c>
      <c r="F6" s="135">
        <v>150</v>
      </c>
      <c r="G6" s="135">
        <v>23</v>
      </c>
      <c r="H6" s="35">
        <v>0.6</v>
      </c>
      <c r="I6" s="36">
        <v>0.6</v>
      </c>
      <c r="J6" s="39">
        <v>14.7</v>
      </c>
      <c r="K6" s="511">
        <v>70.5</v>
      </c>
    </row>
    <row r="7" spans="1:11" s="33" customFormat="1" ht="39.75" customHeight="1" x14ac:dyDescent="0.25">
      <c r="A7" s="140"/>
      <c r="B7" s="131"/>
      <c r="C7" s="131">
        <v>197</v>
      </c>
      <c r="D7" s="560" t="s">
        <v>18</v>
      </c>
      <c r="E7" s="218" t="s">
        <v>183</v>
      </c>
      <c r="F7" s="219">
        <v>50</v>
      </c>
      <c r="G7" s="219">
        <v>18.82</v>
      </c>
      <c r="H7" s="17">
        <v>4.84</v>
      </c>
      <c r="I7" s="15">
        <v>4.43</v>
      </c>
      <c r="J7" s="18">
        <v>9.8699999999999992</v>
      </c>
      <c r="K7" s="194">
        <v>99.54</v>
      </c>
    </row>
    <row r="8" spans="1:11" s="33" customFormat="1" ht="26.45" customHeight="1" x14ac:dyDescent="0.25">
      <c r="A8" s="140"/>
      <c r="B8" s="131"/>
      <c r="C8" s="553">
        <v>69</v>
      </c>
      <c r="D8" s="149" t="s">
        <v>61</v>
      </c>
      <c r="E8" s="282" t="s">
        <v>176</v>
      </c>
      <c r="F8" s="131">
        <v>150</v>
      </c>
      <c r="G8" s="131">
        <v>52.32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1" s="33" customFormat="1" ht="26.45" customHeight="1" x14ac:dyDescent="0.25">
      <c r="A9" s="140"/>
      <c r="B9" s="131"/>
      <c r="C9" s="144">
        <v>113</v>
      </c>
      <c r="D9" s="179" t="s">
        <v>4</v>
      </c>
      <c r="E9" s="148" t="s">
        <v>10</v>
      </c>
      <c r="F9" s="130">
        <v>200</v>
      </c>
      <c r="G9" s="130">
        <v>2.4500000000000002</v>
      </c>
      <c r="H9" s="17">
        <v>0.04</v>
      </c>
      <c r="I9" s="15">
        <v>0</v>
      </c>
      <c r="J9" s="38">
        <v>7.4</v>
      </c>
      <c r="K9" s="258">
        <v>30.26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184">
        <v>20</v>
      </c>
      <c r="G10" s="184">
        <v>2.4</v>
      </c>
      <c r="H10" s="17">
        <v>1.5</v>
      </c>
      <c r="I10" s="15">
        <v>0.57999999999999996</v>
      </c>
      <c r="J10" s="18">
        <v>9.9600000000000009</v>
      </c>
      <c r="K10" s="616">
        <v>52.4</v>
      </c>
    </row>
    <row r="11" spans="1:11" s="33" customFormat="1" ht="26.45" customHeight="1" x14ac:dyDescent="0.25">
      <c r="A11" s="140"/>
      <c r="B11" s="131"/>
      <c r="C11" s="572"/>
      <c r="D11" s="211"/>
      <c r="E11" s="155" t="s">
        <v>19</v>
      </c>
      <c r="F11" s="266">
        <f>F6+F7+F8+F9+F10</f>
        <v>570</v>
      </c>
      <c r="G11" s="19">
        <f>G6+G7+G8+G9+G10</f>
        <v>98.990000000000009</v>
      </c>
      <c r="H11" s="19">
        <f t="shared" ref="H11:K11" si="0">H6+H7+H8+H9+H10</f>
        <v>32.69</v>
      </c>
      <c r="I11" s="20">
        <f t="shared" si="0"/>
        <v>17.57</v>
      </c>
      <c r="J11" s="21">
        <f t="shared" si="0"/>
        <v>74.22999999999999</v>
      </c>
      <c r="K11" s="874">
        <f t="shared" si="0"/>
        <v>594.82000000000005</v>
      </c>
    </row>
    <row r="12" spans="1:11" s="33" customFormat="1" ht="26.45" customHeight="1" thickBot="1" x14ac:dyDescent="0.3">
      <c r="A12" s="140"/>
      <c r="B12" s="134"/>
      <c r="C12" s="265"/>
      <c r="D12" s="391"/>
      <c r="E12" s="156" t="s">
        <v>20</v>
      </c>
      <c r="F12" s="134"/>
      <c r="G12" s="134"/>
      <c r="H12" s="208"/>
      <c r="I12" s="151"/>
      <c r="J12" s="222"/>
      <c r="K12" s="875">
        <f>K11/23.5</f>
        <v>25.311489361702129</v>
      </c>
    </row>
    <row r="13" spans="1:11" s="16" customFormat="1" ht="26.45" customHeight="1" x14ac:dyDescent="0.25">
      <c r="A13" s="142" t="s">
        <v>6</v>
      </c>
      <c r="B13" s="219"/>
      <c r="C13" s="559">
        <v>133</v>
      </c>
      <c r="D13" s="390" t="s">
        <v>18</v>
      </c>
      <c r="E13" s="646" t="s">
        <v>145</v>
      </c>
      <c r="F13" s="522">
        <v>60</v>
      </c>
      <c r="G13" s="522"/>
      <c r="H13" s="263">
        <v>1.24</v>
      </c>
      <c r="I13" s="36">
        <v>0.21</v>
      </c>
      <c r="J13" s="37">
        <v>6.12</v>
      </c>
      <c r="K13" s="313">
        <v>31.32</v>
      </c>
    </row>
    <row r="14" spans="1:11" s="16" customFormat="1" ht="26.45" customHeight="1" x14ac:dyDescent="0.25">
      <c r="A14" s="103"/>
      <c r="B14" s="130"/>
      <c r="C14" s="553">
        <v>35</v>
      </c>
      <c r="D14" s="205" t="s">
        <v>97</v>
      </c>
      <c r="E14" s="157" t="s">
        <v>94</v>
      </c>
      <c r="F14" s="227">
        <v>200</v>
      </c>
      <c r="G14" s="412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33" customFormat="1" ht="35.25" customHeight="1" x14ac:dyDescent="0.25">
      <c r="A15" s="104"/>
      <c r="B15" s="131"/>
      <c r="C15" s="553">
        <v>148</v>
      </c>
      <c r="D15" s="149" t="s">
        <v>9</v>
      </c>
      <c r="E15" s="178" t="s">
        <v>139</v>
      </c>
      <c r="F15" s="227">
        <v>90</v>
      </c>
      <c r="G15" s="412"/>
      <c r="H15" s="272">
        <v>19.52</v>
      </c>
      <c r="I15" s="20">
        <v>10.17</v>
      </c>
      <c r="J15" s="43">
        <v>5.89</v>
      </c>
      <c r="K15" s="271">
        <v>193.12</v>
      </c>
    </row>
    <row r="16" spans="1:11" s="33" customFormat="1" ht="26.45" customHeight="1" x14ac:dyDescent="0.25">
      <c r="A16" s="104"/>
      <c r="B16" s="182" t="s">
        <v>73</v>
      </c>
      <c r="C16" s="492">
        <v>50</v>
      </c>
      <c r="D16" s="175" t="s">
        <v>63</v>
      </c>
      <c r="E16" s="503" t="s">
        <v>95</v>
      </c>
      <c r="F16" s="182">
        <v>150</v>
      </c>
      <c r="G16" s="523"/>
      <c r="H16" s="531">
        <v>3.28</v>
      </c>
      <c r="I16" s="504">
        <v>7.81</v>
      </c>
      <c r="J16" s="532">
        <v>21.57</v>
      </c>
      <c r="K16" s="533">
        <v>170.22</v>
      </c>
    </row>
    <row r="17" spans="1:11" s="33" customFormat="1" ht="26.45" customHeight="1" x14ac:dyDescent="0.25">
      <c r="A17" s="104"/>
      <c r="B17" s="183" t="s">
        <v>75</v>
      </c>
      <c r="C17" s="903">
        <v>51</v>
      </c>
      <c r="D17" s="904" t="s">
        <v>63</v>
      </c>
      <c r="E17" s="905" t="s">
        <v>157</v>
      </c>
      <c r="F17" s="906">
        <v>150</v>
      </c>
      <c r="G17" s="906"/>
      <c r="H17" s="907">
        <v>3.33</v>
      </c>
      <c r="I17" s="908">
        <v>3.81</v>
      </c>
      <c r="J17" s="909">
        <v>26.04</v>
      </c>
      <c r="K17" s="910">
        <v>151.12</v>
      </c>
    </row>
    <row r="18" spans="1:11" s="16" customFormat="1" ht="33.75" customHeight="1" x14ac:dyDescent="0.25">
      <c r="A18" s="105"/>
      <c r="B18" s="130"/>
      <c r="C18" s="553">
        <v>107</v>
      </c>
      <c r="D18" s="205" t="s">
        <v>17</v>
      </c>
      <c r="E18" s="157" t="s">
        <v>96</v>
      </c>
      <c r="F18" s="227">
        <v>200</v>
      </c>
      <c r="G18" s="412"/>
      <c r="H18" s="238">
        <v>0.6</v>
      </c>
      <c r="I18" s="15">
        <v>0.2</v>
      </c>
      <c r="J18" s="38">
        <v>23.6</v>
      </c>
      <c r="K18" s="257">
        <v>104</v>
      </c>
    </row>
    <row r="19" spans="1:11" s="16" customFormat="1" ht="26.45" customHeight="1" x14ac:dyDescent="0.25">
      <c r="A19" s="105"/>
      <c r="B19" s="130"/>
      <c r="C19" s="146">
        <v>119</v>
      </c>
      <c r="D19" s="179" t="s">
        <v>13</v>
      </c>
      <c r="E19" s="148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26.45" customHeight="1" x14ac:dyDescent="0.25">
      <c r="A20" s="105"/>
      <c r="B20" s="130"/>
      <c r="C20" s="144">
        <v>120</v>
      </c>
      <c r="D20" s="179" t="s">
        <v>14</v>
      </c>
      <c r="E20" s="148" t="s">
        <v>46</v>
      </c>
      <c r="F20" s="168">
        <v>20</v>
      </c>
      <c r="G20" s="168"/>
      <c r="H20" s="272">
        <v>1.32</v>
      </c>
      <c r="I20" s="20">
        <v>0.24</v>
      </c>
      <c r="J20" s="21">
        <v>8.0399999999999991</v>
      </c>
      <c r="K20" s="444">
        <v>39.6</v>
      </c>
    </row>
    <row r="21" spans="1:11" s="33" customFormat="1" ht="26.45" customHeight="1" x14ac:dyDescent="0.25">
      <c r="A21" s="104"/>
      <c r="B21" s="182" t="s">
        <v>73</v>
      </c>
      <c r="C21" s="505"/>
      <c r="D21" s="731"/>
      <c r="E21" s="419" t="s">
        <v>19</v>
      </c>
      <c r="F21" s="426">
        <f>F13+F14+F15+F16+F18+F19+F20</f>
        <v>740</v>
      </c>
      <c r="G21" s="524"/>
      <c r="H21" s="200">
        <f t="shared" ref="H21:K21" si="1">H13+H14+H15+H16+H18+H19+H20</f>
        <v>32.39</v>
      </c>
      <c r="I21" s="22">
        <f t="shared" si="1"/>
        <v>28.75</v>
      </c>
      <c r="J21" s="59">
        <f t="shared" si="1"/>
        <v>84.080000000000013</v>
      </c>
      <c r="K21" s="427">
        <f t="shared" si="1"/>
        <v>731.67000000000007</v>
      </c>
    </row>
    <row r="22" spans="1:11" s="33" customFormat="1" ht="26.45" customHeight="1" x14ac:dyDescent="0.25">
      <c r="A22" s="104"/>
      <c r="B22" s="183" t="s">
        <v>75</v>
      </c>
      <c r="C22" s="576"/>
      <c r="D22" s="730"/>
      <c r="E22" s="519" t="s">
        <v>19</v>
      </c>
      <c r="F22" s="289">
        <f>F13+F14+F15+F17+F18+F19+F20</f>
        <v>740</v>
      </c>
      <c r="G22" s="473"/>
      <c r="H22" s="303">
        <f t="shared" ref="H22:K22" si="2">H13+H14+H15+H17+H18+H19+H20</f>
        <v>32.44</v>
      </c>
      <c r="I22" s="52">
        <f t="shared" si="2"/>
        <v>24.75</v>
      </c>
      <c r="J22" s="71">
        <f t="shared" si="2"/>
        <v>88.550000000000011</v>
      </c>
      <c r="K22" s="474">
        <f t="shared" si="2"/>
        <v>712.57</v>
      </c>
    </row>
    <row r="23" spans="1:11" s="33" customFormat="1" ht="26.45" customHeight="1" x14ac:dyDescent="0.25">
      <c r="A23" s="104"/>
      <c r="B23" s="182" t="s">
        <v>73</v>
      </c>
      <c r="C23" s="505"/>
      <c r="D23" s="731"/>
      <c r="E23" s="465" t="s">
        <v>20</v>
      </c>
      <c r="F23" s="426"/>
      <c r="G23" s="524"/>
      <c r="H23" s="200"/>
      <c r="I23" s="22"/>
      <c r="J23" s="59"/>
      <c r="K23" s="534">
        <f>K21/23.5</f>
        <v>31.13489361702128</v>
      </c>
    </row>
    <row r="24" spans="1:11" s="33" customFormat="1" ht="26.45" customHeight="1" thickBot="1" x14ac:dyDescent="0.3">
      <c r="A24" s="143"/>
      <c r="B24" s="185" t="s">
        <v>75</v>
      </c>
      <c r="C24" s="767"/>
      <c r="D24" s="695"/>
      <c r="E24" s="429" t="s">
        <v>20</v>
      </c>
      <c r="F24" s="185"/>
      <c r="G24" s="521"/>
      <c r="H24" s="431"/>
      <c r="I24" s="432"/>
      <c r="J24" s="433"/>
      <c r="K24" s="434">
        <f>K22/23.5</f>
        <v>30.32212765957447</v>
      </c>
    </row>
    <row r="25" spans="1:11" x14ac:dyDescent="0.25">
      <c r="A25" s="2"/>
      <c r="C25" s="213"/>
      <c r="D25" s="28"/>
      <c r="E25" s="28"/>
      <c r="F25" s="28"/>
      <c r="G25" s="28"/>
      <c r="H25" s="215"/>
      <c r="I25" s="214"/>
      <c r="J25" s="28"/>
      <c r="K25" s="216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A27" s="632" t="s">
        <v>65</v>
      </c>
      <c r="B27" s="825"/>
      <c r="C27" s="633"/>
      <c r="D27" s="634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636"/>
      <c r="D28" s="636"/>
      <c r="E28" s="25"/>
      <c r="F28" s="26"/>
      <c r="G28" s="26"/>
      <c r="H28" s="11"/>
      <c r="I28" s="11"/>
      <c r="J28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205</v>
      </c>
      <c r="C3" s="968"/>
      <c r="D3" s="6"/>
      <c r="E3" s="6"/>
      <c r="F3" s="1005">
        <v>45005</v>
      </c>
      <c r="G3" s="1005"/>
      <c r="H3" s="1005"/>
      <c r="I3" s="1005"/>
      <c r="J3" s="1006"/>
      <c r="K3" s="1006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193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107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163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102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A3" sqref="A3:K3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205</v>
      </c>
      <c r="C3" s="968"/>
      <c r="D3" s="6"/>
      <c r="E3" s="6"/>
      <c r="F3" s="1005">
        <v>45005</v>
      </c>
      <c r="G3" s="1005"/>
      <c r="H3" s="1005"/>
      <c r="I3" s="1005"/>
      <c r="J3" s="1006"/>
      <c r="K3" s="1006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998" t="s">
        <v>208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999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217</v>
      </c>
      <c r="F6" s="959">
        <v>50</v>
      </c>
      <c r="G6" s="153">
        <v>17.5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152</v>
      </c>
      <c r="F7" s="412">
        <v>205</v>
      </c>
      <c r="G7" s="227">
        <v>22.62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3.69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167</v>
      </c>
      <c r="D10" s="128" t="s">
        <v>17</v>
      </c>
      <c r="E10" s="205" t="s">
        <v>184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57.730000000000004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166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201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87"/>
      <c r="C4" s="384" t="s">
        <v>38</v>
      </c>
      <c r="D4" s="989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88"/>
      <c r="C5" s="96" t="s">
        <v>39</v>
      </c>
      <c r="D5" s="990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180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119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127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132</v>
      </c>
      <c r="C9" s="165">
        <v>177</v>
      </c>
      <c r="D9" s="446" t="s">
        <v>9</v>
      </c>
      <c r="E9" s="446" t="s">
        <v>198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153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160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188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132</v>
      </c>
      <c r="C20" s="575">
        <v>82</v>
      </c>
      <c r="D20" s="508" t="s">
        <v>9</v>
      </c>
      <c r="E20" s="589" t="s">
        <v>170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134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132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132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141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A2" sqref="A2:L2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205</v>
      </c>
      <c r="B2" s="5"/>
      <c r="C2" s="971"/>
      <c r="D2" s="6"/>
      <c r="E2" s="6"/>
      <c r="F2" s="1005">
        <v>45006</v>
      </c>
      <c r="G2" s="1005"/>
      <c r="H2" s="1005"/>
      <c r="I2" s="1005"/>
      <c r="J2" s="1005"/>
      <c r="K2" s="1006"/>
      <c r="L2" s="1006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996" t="s">
        <v>208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7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13.75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131</v>
      </c>
      <c r="F7" s="164">
        <v>90</v>
      </c>
      <c r="G7" s="182">
        <v>38.6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132</v>
      </c>
      <c r="C8" s="165">
        <v>126</v>
      </c>
      <c r="D8" s="662" t="s">
        <v>9</v>
      </c>
      <c r="E8" s="298" t="s">
        <v>163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52</v>
      </c>
      <c r="D9" s="568" t="s">
        <v>63</v>
      </c>
      <c r="E9" s="157" t="s">
        <v>218</v>
      </c>
      <c r="F9" s="660">
        <v>150</v>
      </c>
      <c r="G9" s="227">
        <v>8.64</v>
      </c>
      <c r="H9" s="272">
        <v>6.76</v>
      </c>
      <c r="I9" s="20">
        <v>3.93</v>
      </c>
      <c r="J9" s="43">
        <v>41.29</v>
      </c>
      <c r="K9" s="271">
        <v>227.48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199</v>
      </c>
      <c r="F10" s="597">
        <v>200</v>
      </c>
      <c r="G10" s="184">
        <v>11.55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1.94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1.75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76.23</v>
      </c>
      <c r="H13" s="200">
        <f>H6+H7+H9+H10+H11+H12</f>
        <v>28.97</v>
      </c>
      <c r="I13" s="22">
        <f t="shared" ref="I13:K13" si="0">I6+I7+I9+I10+I11+I12</f>
        <v>23.869999999999997</v>
      </c>
      <c r="J13" s="59">
        <f t="shared" si="0"/>
        <v>90.009999999999991</v>
      </c>
      <c r="K13" s="164">
        <f t="shared" si="0"/>
        <v>693.19999999999993</v>
      </c>
    </row>
    <row r="14" spans="1:12" s="33" customFormat="1" ht="26.45" customHeight="1" x14ac:dyDescent="0.25">
      <c r="A14" s="140"/>
      <c r="B14" s="891" t="s">
        <v>132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31.949999999999996</v>
      </c>
      <c r="I14" s="901">
        <f t="shared" si="1"/>
        <v>27.339999999999996</v>
      </c>
      <c r="J14" s="899">
        <f t="shared" si="1"/>
        <v>85.16</v>
      </c>
      <c r="K14" s="453">
        <f t="shared" si="1"/>
        <v>716.73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29.497872340425531</v>
      </c>
    </row>
    <row r="16" spans="1:12" s="33" customFormat="1" ht="26.45" customHeight="1" thickBot="1" x14ac:dyDescent="0.3">
      <c r="A16" s="141"/>
      <c r="B16" s="897" t="s">
        <v>132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30.499148936170215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182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192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175</v>
      </c>
      <c r="D19" s="159" t="s">
        <v>9</v>
      </c>
      <c r="E19" s="537" t="s">
        <v>174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132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132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134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132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132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F2" sqref="A1:L2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205</v>
      </c>
      <c r="B2" s="5"/>
      <c r="C2" s="977"/>
      <c r="D2" s="6"/>
      <c r="E2" s="6"/>
      <c r="F2" s="1005">
        <v>45007</v>
      </c>
      <c r="G2" s="1005"/>
      <c r="H2" s="1005"/>
      <c r="I2" s="1005"/>
      <c r="J2" s="1005"/>
      <c r="K2" s="1006"/>
      <c r="L2" s="1006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108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118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176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114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117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191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148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142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105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106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106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tabSelected="1" topLeftCell="A13" zoomScale="70" zoomScaleNormal="70" workbookViewId="0">
      <selection activeCell="E17" sqref="E17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205</v>
      </c>
      <c r="B3" s="5"/>
      <c r="C3" s="980"/>
      <c r="D3" s="6"/>
      <c r="E3" s="6"/>
      <c r="F3" s="1005">
        <v>45008</v>
      </c>
      <c r="G3" s="1005"/>
      <c r="H3" s="1005"/>
      <c r="I3" s="1005"/>
      <c r="J3" s="1005"/>
      <c r="K3" s="1006"/>
      <c r="L3" s="1006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212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197</v>
      </c>
      <c r="F7" s="587">
        <v>90</v>
      </c>
      <c r="G7" s="1008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133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1009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G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107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116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784" t="s">
        <v>21</v>
      </c>
      <c r="H4" s="785"/>
      <c r="I4" s="786"/>
      <c r="J4" s="703" t="s">
        <v>22</v>
      </c>
    </row>
    <row r="5" spans="1:10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96" t="s">
        <v>26</v>
      </c>
      <c r="H5" s="484" t="s">
        <v>27</v>
      </c>
      <c r="I5" s="96" t="s">
        <v>28</v>
      </c>
      <c r="J5" s="715" t="s">
        <v>29</v>
      </c>
    </row>
    <row r="6" spans="1:10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150</v>
      </c>
      <c r="F6" s="393">
        <v>60</v>
      </c>
      <c r="G6" s="448">
        <v>0.48</v>
      </c>
      <c r="H6" s="378">
        <v>0.6</v>
      </c>
      <c r="I6" s="449">
        <v>1.56</v>
      </c>
      <c r="J6" s="471">
        <v>8.4</v>
      </c>
    </row>
    <row r="7" spans="1:10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111</v>
      </c>
      <c r="F7" s="412">
        <v>90</v>
      </c>
      <c r="G7" s="249">
        <v>18.13</v>
      </c>
      <c r="H7" s="76">
        <v>17.05</v>
      </c>
      <c r="I7" s="209">
        <v>3.69</v>
      </c>
      <c r="J7" s="380">
        <v>240.96</v>
      </c>
    </row>
    <row r="8" spans="1:10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249">
        <v>6.76</v>
      </c>
      <c r="H8" s="76">
        <v>3.93</v>
      </c>
      <c r="I8" s="209">
        <v>41.29</v>
      </c>
      <c r="J8" s="380">
        <v>227.48</v>
      </c>
    </row>
    <row r="9" spans="1:10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136</v>
      </c>
      <c r="F9" s="130">
        <v>200</v>
      </c>
      <c r="G9" s="238">
        <v>1</v>
      </c>
      <c r="H9" s="15">
        <v>0.2</v>
      </c>
      <c r="I9" s="38">
        <v>20.2</v>
      </c>
      <c r="J9" s="191">
        <v>92</v>
      </c>
    </row>
    <row r="10" spans="1:10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20</v>
      </c>
      <c r="G10" s="272">
        <v>1.52</v>
      </c>
      <c r="H10" s="20">
        <v>0.16</v>
      </c>
      <c r="I10" s="43">
        <v>9.84</v>
      </c>
      <c r="J10" s="413">
        <v>47</v>
      </c>
    </row>
    <row r="11" spans="1:10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20</v>
      </c>
      <c r="G11" s="272">
        <v>1.32</v>
      </c>
      <c r="H11" s="20">
        <v>0.24</v>
      </c>
      <c r="I11" s="43">
        <v>8.0399999999999991</v>
      </c>
      <c r="J11" s="413">
        <v>39.6</v>
      </c>
    </row>
    <row r="12" spans="1:10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540</v>
      </c>
      <c r="G12" s="201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38">
        <f t="shared" si="0"/>
        <v>655.44</v>
      </c>
    </row>
    <row r="13" spans="1:10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245"/>
      <c r="H13" s="151"/>
      <c r="I13" s="152"/>
      <c r="J13" s="321">
        <f>J12/23.5</f>
        <v>27.891063829787235</v>
      </c>
    </row>
    <row r="14" spans="1:10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149</v>
      </c>
      <c r="F14" s="746">
        <v>60</v>
      </c>
      <c r="G14" s="341">
        <v>0.56999999999999995</v>
      </c>
      <c r="H14" s="46">
        <v>0.36</v>
      </c>
      <c r="I14" s="47">
        <v>1.92</v>
      </c>
      <c r="J14" s="335">
        <v>11.4</v>
      </c>
    </row>
    <row r="15" spans="1:10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210">
        <v>5.74</v>
      </c>
      <c r="H15" s="76">
        <v>8.7799999999999994</v>
      </c>
      <c r="I15" s="209">
        <v>8.74</v>
      </c>
      <c r="J15" s="380">
        <v>138.04</v>
      </c>
    </row>
    <row r="16" spans="1:10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109</v>
      </c>
      <c r="F16" s="750">
        <v>90</v>
      </c>
      <c r="G16" s="580">
        <v>18.89</v>
      </c>
      <c r="H16" s="416">
        <v>19.34</v>
      </c>
      <c r="I16" s="417">
        <v>7.73</v>
      </c>
      <c r="J16" s="418">
        <v>281.58</v>
      </c>
    </row>
    <row r="17" spans="1:10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151</v>
      </c>
      <c r="F17" s="536">
        <v>90</v>
      </c>
      <c r="G17" s="241">
        <v>16.98</v>
      </c>
      <c r="H17" s="53">
        <v>28.92</v>
      </c>
      <c r="I17" s="70">
        <v>3.59</v>
      </c>
      <c r="J17" s="334">
        <v>346</v>
      </c>
    </row>
    <row r="18" spans="1:10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172</v>
      </c>
      <c r="F18" s="164">
        <v>150</v>
      </c>
      <c r="G18" s="580">
        <v>3.55</v>
      </c>
      <c r="H18" s="416">
        <v>7.16</v>
      </c>
      <c r="I18" s="475">
        <v>17.64</v>
      </c>
      <c r="J18" s="373">
        <v>150.44999999999999</v>
      </c>
    </row>
    <row r="19" spans="1:10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158</v>
      </c>
      <c r="F19" s="165">
        <v>150</v>
      </c>
      <c r="G19" s="241">
        <v>2.41</v>
      </c>
      <c r="H19" s="53">
        <v>7.02</v>
      </c>
      <c r="I19" s="54">
        <v>14.18</v>
      </c>
      <c r="J19" s="242">
        <v>130.79</v>
      </c>
    </row>
    <row r="20" spans="1:10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38">
        <v>0</v>
      </c>
      <c r="H20" s="15">
        <v>0</v>
      </c>
      <c r="I20" s="38">
        <v>7.27</v>
      </c>
      <c r="J20" s="257">
        <v>28.73</v>
      </c>
    </row>
    <row r="21" spans="1:10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19">
        <v>2.2799999999999998</v>
      </c>
      <c r="H21" s="20">
        <v>0.24</v>
      </c>
      <c r="I21" s="43">
        <v>14.76</v>
      </c>
      <c r="J21" s="413">
        <v>70.5</v>
      </c>
    </row>
    <row r="22" spans="1:10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19">
        <v>1.32</v>
      </c>
      <c r="H22" s="20">
        <v>0.24</v>
      </c>
      <c r="I22" s="43">
        <v>8.0399999999999991</v>
      </c>
      <c r="J22" s="413">
        <v>39.6</v>
      </c>
    </row>
    <row r="23" spans="1:10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4">
        <f t="shared" si="1"/>
        <v>720.30000000000007</v>
      </c>
    </row>
    <row r="24" spans="1:10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561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4">
        <f t="shared" si="2"/>
        <v>765.06000000000006</v>
      </c>
    </row>
    <row r="25" spans="1:10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86"/>
      <c r="H25" s="421"/>
      <c r="I25" s="422"/>
      <c r="J25" s="534">
        <f>J23/23.5</f>
        <v>30.651063829787237</v>
      </c>
    </row>
    <row r="26" spans="1:10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487"/>
      <c r="H26" s="432"/>
      <c r="I26" s="433"/>
      <c r="J26" s="434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2" t="s">
        <v>65</v>
      </c>
      <c r="B29" s="825"/>
      <c r="C29" s="633"/>
      <c r="D29" s="634"/>
      <c r="E29" s="25"/>
      <c r="F29" s="26"/>
      <c r="G29" s="11"/>
      <c r="H29" s="11"/>
      <c r="I29" s="11"/>
    </row>
    <row r="30" spans="1:10" ht="18.75" x14ac:dyDescent="0.25">
      <c r="A30" s="635" t="s">
        <v>66</v>
      </c>
      <c r="B30" s="821"/>
      <c r="C30" s="636"/>
      <c r="D30" s="636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177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173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112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119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202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150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178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162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143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179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203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128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145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115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178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136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141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204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1" t="s">
        <v>21</v>
      </c>
      <c r="H4" s="992"/>
      <c r="I4" s="993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103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154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118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193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137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163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142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C2" s="7"/>
      <c r="D2" s="6"/>
      <c r="E2" s="6"/>
      <c r="F2" s="994">
        <v>44991</v>
      </c>
      <c r="G2" s="994"/>
      <c r="H2" s="995"/>
      <c r="I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8.5500000000000007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180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189</v>
      </c>
      <c r="F8" s="412">
        <v>205</v>
      </c>
      <c r="G8" s="227">
        <v>28.75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206</v>
      </c>
      <c r="F9" s="279">
        <v>200</v>
      </c>
      <c r="G9" s="184">
        <v>13.92</v>
      </c>
      <c r="H9" s="17">
        <v>3.2</v>
      </c>
      <c r="I9" s="15">
        <v>3.2</v>
      </c>
      <c r="J9" s="38">
        <v>14.6</v>
      </c>
      <c r="K9" s="257">
        <v>100.8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8.5" customHeight="1" x14ac:dyDescent="0.25">
      <c r="A11" s="140"/>
      <c r="B11" s="119"/>
      <c r="C11" s="98"/>
      <c r="D11" s="149"/>
      <c r="E11" s="292" t="s">
        <v>19</v>
      </c>
      <c r="F11" s="268">
        <f t="shared" ref="F11:K11" si="0">SUM(F6:F10)</f>
        <v>460</v>
      </c>
      <c r="G11" s="939">
        <f t="shared" si="0"/>
        <v>62.57</v>
      </c>
      <c r="H11" s="939">
        <f t="shared" si="0"/>
        <v>15.240000000000002</v>
      </c>
      <c r="I11" s="32">
        <f t="shared" si="0"/>
        <v>22.89</v>
      </c>
      <c r="J11" s="63">
        <f t="shared" si="0"/>
        <v>61.33</v>
      </c>
      <c r="K11" s="438">
        <f t="shared" si="0"/>
        <v>515.65</v>
      </c>
    </row>
    <row r="12" spans="1:11" s="33" customFormat="1" ht="28.5" customHeight="1" thickBot="1" x14ac:dyDescent="0.3">
      <c r="A12" s="140"/>
      <c r="B12" s="119"/>
      <c r="C12" s="98"/>
      <c r="D12" s="253"/>
      <c r="E12" s="292" t="s">
        <v>20</v>
      </c>
      <c r="F12" s="168"/>
      <c r="G12" s="134"/>
      <c r="H12" s="208"/>
      <c r="I12" s="151"/>
      <c r="J12" s="152"/>
      <c r="K12" s="458">
        <f>K11/23.5</f>
        <v>21.94255319148936</v>
      </c>
    </row>
    <row r="13" spans="1:11" s="16" customFormat="1" ht="33.75" customHeight="1" x14ac:dyDescent="0.25">
      <c r="A13" s="142" t="s">
        <v>6</v>
      </c>
      <c r="B13" s="118"/>
      <c r="C13" s="153">
        <v>25</v>
      </c>
      <c r="D13" s="269" t="s">
        <v>18</v>
      </c>
      <c r="E13" s="343" t="s">
        <v>49</v>
      </c>
      <c r="F13" s="361">
        <v>150</v>
      </c>
      <c r="G13" s="741"/>
      <c r="H13" s="44">
        <v>0.6</v>
      </c>
      <c r="I13" s="34">
        <v>0.45</v>
      </c>
      <c r="J13" s="45">
        <v>15.45</v>
      </c>
      <c r="K13" s="193">
        <v>70.5</v>
      </c>
    </row>
    <row r="14" spans="1:11" s="16" customFormat="1" ht="33.75" customHeight="1" x14ac:dyDescent="0.25">
      <c r="A14" s="103"/>
      <c r="B14" s="121"/>
      <c r="C14" s="97">
        <v>35</v>
      </c>
      <c r="D14" s="319" t="s">
        <v>8</v>
      </c>
      <c r="E14" s="707" t="s">
        <v>70</v>
      </c>
      <c r="F14" s="631">
        <v>200</v>
      </c>
      <c r="G14" s="739"/>
      <c r="H14" s="239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1"/>
      <c r="C15" s="97">
        <v>89</v>
      </c>
      <c r="D15" s="319" t="s">
        <v>9</v>
      </c>
      <c r="E15" s="707" t="s">
        <v>90</v>
      </c>
      <c r="F15" s="631">
        <v>90</v>
      </c>
      <c r="G15" s="739"/>
      <c r="H15" s="239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1"/>
      <c r="C16" s="132">
        <v>53</v>
      </c>
      <c r="D16" s="691" t="s">
        <v>63</v>
      </c>
      <c r="E16" s="319" t="s">
        <v>59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3">
        <v>191.49</v>
      </c>
    </row>
    <row r="17" spans="1:11" s="16" customFormat="1" ht="43.5" customHeight="1" x14ac:dyDescent="0.25">
      <c r="A17" s="105"/>
      <c r="B17" s="121"/>
      <c r="C17" s="212">
        <v>216</v>
      </c>
      <c r="D17" s="179" t="s">
        <v>17</v>
      </c>
      <c r="E17" s="218" t="s">
        <v>134</v>
      </c>
      <c r="F17" s="130">
        <v>200</v>
      </c>
      <c r="G17" s="169"/>
      <c r="H17" s="238">
        <v>0.25</v>
      </c>
      <c r="I17" s="15">
        <v>0</v>
      </c>
      <c r="J17" s="38">
        <v>12.73</v>
      </c>
      <c r="K17" s="191">
        <v>51.3</v>
      </c>
    </row>
    <row r="18" spans="1:11" s="16" customFormat="1" ht="33.75" customHeight="1" x14ac:dyDescent="0.25">
      <c r="A18" s="105"/>
      <c r="B18" s="121"/>
      <c r="C18" s="99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33.75" customHeight="1" x14ac:dyDescent="0.25">
      <c r="A19" s="105"/>
      <c r="B19" s="121"/>
      <c r="C19" s="126">
        <v>120</v>
      </c>
      <c r="D19" s="148" t="s">
        <v>14</v>
      </c>
      <c r="E19" s="179" t="s">
        <v>46</v>
      </c>
      <c r="F19" s="131">
        <v>20</v>
      </c>
      <c r="G19" s="98"/>
      <c r="H19" s="19">
        <v>1.32</v>
      </c>
      <c r="I19" s="20">
        <v>0.24</v>
      </c>
      <c r="J19" s="21">
        <v>8.0399999999999991</v>
      </c>
      <c r="K19" s="270">
        <v>39.6</v>
      </c>
    </row>
    <row r="20" spans="1:11" s="16" customFormat="1" ht="33.75" customHeight="1" x14ac:dyDescent="0.25">
      <c r="A20" s="105"/>
      <c r="B20" s="121"/>
      <c r="C20" s="262"/>
      <c r="D20" s="647"/>
      <c r="E20" s="292" t="s">
        <v>19</v>
      </c>
      <c r="F20" s="308">
        <f>F13+F14+F15+F16+F17+F18+F19+60</f>
        <v>890</v>
      </c>
      <c r="G20" s="937"/>
      <c r="H20" s="199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5">
        <f>SUM(K13:K19)</f>
        <v>787.26</v>
      </c>
    </row>
    <row r="21" spans="1:11" s="16" customFormat="1" ht="33.75" customHeight="1" thickBot="1" x14ac:dyDescent="0.3">
      <c r="A21" s="261"/>
      <c r="B21" s="294"/>
      <c r="C21" s="296"/>
      <c r="D21" s="649"/>
      <c r="E21" s="650" t="s">
        <v>20</v>
      </c>
      <c r="F21" s="649"/>
      <c r="G21" s="938"/>
      <c r="H21" s="655"/>
      <c r="I21" s="657"/>
      <c r="J21" s="658"/>
      <c r="K21" s="316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B23" s="274"/>
      <c r="C23" s="274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205</v>
      </c>
      <c r="B2" s="5"/>
      <c r="C2" s="936"/>
      <c r="D2" s="6"/>
      <c r="E2" s="6"/>
      <c r="F2" s="994">
        <v>44992</v>
      </c>
      <c r="G2" s="994"/>
      <c r="H2" s="994"/>
      <c r="I2" s="995"/>
      <c r="J2" s="995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114</v>
      </c>
      <c r="F6" s="135">
        <v>200</v>
      </c>
      <c r="G6" s="940">
        <v>23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207</v>
      </c>
      <c r="F7" s="279">
        <v>90</v>
      </c>
      <c r="G7" s="153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119</v>
      </c>
      <c r="F8" s="660">
        <v>150</v>
      </c>
      <c r="G8" s="227">
        <v>28.5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155</v>
      </c>
      <c r="F9" s="692">
        <v>200</v>
      </c>
      <c r="G9" s="184">
        <v>12.68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1.85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75.009999999999991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144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113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110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185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156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3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996" t="s">
        <v>25</v>
      </c>
      <c r="G4" s="998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997"/>
      <c r="G5" s="999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150</v>
      </c>
      <c r="F6" s="690">
        <v>60</v>
      </c>
      <c r="G6" s="713"/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130</v>
      </c>
      <c r="F7" s="98">
        <v>90</v>
      </c>
      <c r="G7" s="131"/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164</v>
      </c>
      <c r="F8" s="660">
        <v>150</v>
      </c>
      <c r="G8" s="227"/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/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/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/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266"/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165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163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138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17.03</vt:lpstr>
      <vt:lpstr>18 день</vt:lpstr>
      <vt:lpstr>20.03</vt:lpstr>
      <vt:lpstr>21.03</vt:lpstr>
      <vt:lpstr>22.03</vt:lpstr>
      <vt:lpstr>23.03</vt:lpstr>
      <vt:lpstr>23 день</vt:lpstr>
      <vt:lpstr>24 день</vt:lpstr>
      <vt:lpstr>Лист1</vt:lpstr>
      <vt:lpstr>'07.03'!Область_печати</vt:lpstr>
      <vt:lpstr>'09.03'!Область_печати</vt:lpstr>
      <vt:lpstr>'22.03'!Область_печати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2023-03-22T19:49:58Z</dcterms:modified>
</cp:coreProperties>
</file>